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cee.sharepoint.com/sites/Partage/ESC/Shared Documents/E15 ESC_EMI/Market Intelligence/Website/Développement/Programmes 2026/"/>
    </mc:Choice>
  </mc:AlternateContent>
  <xr:revisionPtr revIDLastSave="23" documentId="8_{43081804-9961-46B6-A502-D32CF1DE102D}" xr6:coauthVersionLast="47" xr6:coauthVersionMax="47" xr10:uidLastSave="{C3C9C0B0-2508-48E3-8FA2-CB32003F265B}"/>
  <bookViews>
    <workbookView xWindow="-110" yWindow="-110" windowWidth="38620" windowHeight="21100" xr2:uid="{00000000-000D-0000-FFFF-FFFF00000000}"/>
  </bookViews>
  <sheets>
    <sheet name="READ ME" sheetId="1" r:id="rId1"/>
    <sheet name="FORM 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5" i="1"/>
  <c r="K51" i="4"/>
  <c r="K50" i="4"/>
  <c r="K49" i="4"/>
  <c r="K48" i="4"/>
  <c r="K47" i="4"/>
  <c r="K46" i="4"/>
  <c r="J40" i="4"/>
  <c r="J39" i="4"/>
  <c r="J38" i="4"/>
  <c r="J37" i="4"/>
  <c r="J36" i="4"/>
  <c r="J35" i="4"/>
  <c r="J41" i="4" s="1"/>
  <c r="J34" i="4"/>
  <c r="J28" i="4"/>
  <c r="J27" i="4"/>
  <c r="J26" i="4"/>
  <c r="J25" i="4"/>
  <c r="J29" i="4" s="1"/>
  <c r="J19" i="4"/>
  <c r="J18" i="4"/>
  <c r="J17" i="4"/>
  <c r="J20" i="4" s="1"/>
  <c r="M11" i="4"/>
  <c r="M10" i="4"/>
  <c r="M9" i="4"/>
  <c r="M8" i="4"/>
  <c r="M7" i="4"/>
  <c r="M6" i="4"/>
  <c r="M12" i="4" s="1"/>
  <c r="S2" i="4"/>
  <c r="H15" i="4" s="1"/>
  <c r="L2" i="4"/>
  <c r="L1" i="4"/>
  <c r="B2" i="1"/>
  <c r="H4" i="4" l="1"/>
  <c r="H23" i="4"/>
  <c r="H14" i="4"/>
  <c r="H3" i="4"/>
  <c r="H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1" authorId="0" shapeId="0" xr:uid="{00000000-0006-0000-0000-000001000000}">
      <text>
        <r>
          <rPr>
            <sz val="9"/>
            <color indexed="81"/>
            <rFont val="Tahoma"/>
            <family val="2"/>
          </rPr>
          <t>copier-coller en valeur blancs non compris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Cotrelle</author>
  </authors>
  <commentList>
    <comment ref="A1" authorId="0" shapeId="0" xr:uid="{3DAF08E2-B177-43A2-AE84-AEBC2F20D327}">
      <text>
        <r>
          <rPr>
            <b/>
            <sz val="9"/>
            <color indexed="81"/>
            <rFont val="Tahoma"/>
            <family val="2"/>
          </rPr>
          <t xml:space="preserve">EU27
</t>
        </r>
      </text>
    </comment>
    <comment ref="B1" authorId="0" shapeId="0" xr:uid="{FB5DA514-5D78-44F3-A550-503AB573CAEE}">
      <text>
        <r>
          <rPr>
            <b/>
            <sz val="9"/>
            <color indexed="81"/>
            <rFont val="Tahoma"/>
            <family val="2"/>
          </rPr>
          <t>Plug-in
Remote
Semi plug-in</t>
        </r>
      </text>
    </comment>
    <comment ref="C1" authorId="0" shapeId="0" xr:uid="{1B6B72B3-9001-4ADE-9B25-E4860982573B}">
      <text>
        <r>
          <rPr>
            <b/>
            <sz val="9"/>
            <color indexed="81"/>
            <rFont val="Tahoma"/>
            <family val="2"/>
          </rPr>
          <t xml:space="preserve">a. Vertical and combined supermarket refrigerator cabinets
b. Horizontal supermarket refrigerator cabinets
c. Vertical and combined supermarket freezer cabinets
d. Horizontal supermarket freezer cabinets
e. Beverage coolers
f. Ice cream freezers
</t>
        </r>
      </text>
    </comment>
    <comment ref="D1" authorId="0" shapeId="0" xr:uid="{D638D2AD-B9B0-42A4-BEB3-62FBC45C2209}">
      <text>
        <r>
          <rPr>
            <b/>
            <sz val="9"/>
            <color indexed="81"/>
            <rFont val="Tahoma"/>
            <family val="2"/>
          </rPr>
          <t>HFC (including HFO)
CO2
Hydrocarbon
Brine</t>
        </r>
      </text>
    </comment>
    <comment ref="E1" authorId="0" shapeId="0" xr:uid="{B1A34127-EB01-4BA5-98CC-5BF14D0B45BF}">
      <text>
        <r>
          <rPr>
            <b/>
            <sz val="9"/>
            <color indexed="81"/>
            <rFont val="Tahoma"/>
            <family val="2"/>
          </rPr>
          <t>Energy Efficiency Index:
Minimum:2
Maximum:200</t>
        </r>
      </text>
    </comment>
  </commentList>
</comments>
</file>

<file path=xl/sharedStrings.xml><?xml version="1.0" encoding="utf-8"?>
<sst xmlns="http://schemas.openxmlformats.org/spreadsheetml/2006/main" count="77" uniqueCount="51">
  <si>
    <t>Definition :</t>
  </si>
  <si>
    <t>Refrigerated Display Cabinet (RDC) definition: Cabinet cooled by a refrigerating system which enables chilled and frozen foodstuff placed therein for display to be maintained within prescribed temperature limits.</t>
  </si>
  <si>
    <t>- Remote Refrigerated Display Cabinet (RRDC): Cabinet connected to a Remote refrigerating unit.</t>
  </si>
  <si>
    <t>- Plug-In Refrigerated Display Cabinet (IRDC): Cabinet integrating the condensing unit.</t>
  </si>
  <si>
    <t>Important information:</t>
  </si>
  <si>
    <t>Geographical areas:</t>
  </si>
  <si>
    <t>Type of unit</t>
  </si>
  <si>
    <t>Layout</t>
  </si>
  <si>
    <t>Refrigerant</t>
  </si>
  <si>
    <t>Plug-in</t>
  </si>
  <si>
    <t>HFC</t>
  </si>
  <si>
    <t>Remote</t>
  </si>
  <si>
    <t>CO2</t>
  </si>
  <si>
    <t>Semi plug-in</t>
  </si>
  <si>
    <t>Brine</t>
  </si>
  <si>
    <t>EEI</t>
  </si>
  <si>
    <t>Number of units</t>
  </si>
  <si>
    <t>- Semi Plug-In Refrigerated Display Cabinet: Cabinet designed to work with the condenser partially or fully cooled by a closed liquid circuit (e.g. water/glycol loop).</t>
  </si>
  <si>
    <t>Total units:</t>
  </si>
  <si>
    <t>TOTAL</t>
  </si>
  <si>
    <t>A (EEI &lt; 10)</t>
  </si>
  <si>
    <t>B (EEI &lt; 20)</t>
  </si>
  <si>
    <t>C (EEI &lt; 35)</t>
  </si>
  <si>
    <t>D (EEI &lt; 50)</t>
  </si>
  <si>
    <t>E (EEI &lt; 65)</t>
  </si>
  <si>
    <t>F (EEI &lt; 80)</t>
  </si>
  <si>
    <t>G (EEI ≥ 80)</t>
  </si>
  <si>
    <t>Hydrocarbon</t>
  </si>
  <si>
    <t>Amount in euro</t>
  </si>
  <si>
    <t>Nota: Hydrocarbon includes R 290, R 600a, R 1270, etc.</t>
  </si>
  <si>
    <t>SUMMARY TABLE (DO NOT FILL IN)</t>
  </si>
  <si>
    <t>Units</t>
  </si>
  <si>
    <t>Watercooled / Geothermal</t>
  </si>
  <si>
    <t>Energy Class</t>
  </si>
  <si>
    <t>European Union 27</t>
  </si>
  <si>
    <t>EU27</t>
  </si>
  <si>
    <t>a. Vertical and combined supermarket refrigerator cabinets</t>
  </si>
  <si>
    <t>b. Horizontal supermarket refrigerator cabinets</t>
  </si>
  <si>
    <t>c. Vertical and combined supermarket freezer cabinets</t>
  </si>
  <si>
    <t>d. Horizontal supermarket freezer cabinets</t>
  </si>
  <si>
    <t>e. Beverage coolers</t>
  </si>
  <si>
    <t>f. Ice cream freezers</t>
  </si>
  <si>
    <t>ISO Letters</t>
  </si>
  <si>
    <t>IVC2, RVC2, IVC4, RVC4, ICV1, RCV1, ICV1, RCV1, IYC1, RYF1, IYC4, RYF4</t>
  </si>
  <si>
    <t>IHC7, RHC7, IHC1, RHC1, IHC4, RHC4, IHC6, RHC6</t>
  </si>
  <si>
    <t>IVF2, RVF2, IVF4, RVF4, IVF1, RVF1, IYF1, RYF1, IYF4, RYF4</t>
  </si>
  <si>
    <t>IHF4, RHF4, IHF6, RHF6</t>
  </si>
  <si>
    <t>Area</t>
  </si>
  <si>
    <t>Please fill in and send your file by 20 March 2026 at statistics@eurovent-marketintelligence.eu</t>
  </si>
  <si>
    <t>Data collection carried out as part of the upcoming review process of ecodesign and energy labelling measures by the European Commission</t>
  </si>
  <si>
    <t>This data collection is strictly confidential. Only anonymised aggregated results will be communicated to the European Commission and the participants.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</si>
</sst>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rgb="FFFF0000"/>
      <name val="Arial"/>
      <family val="2"/>
    </font>
    <font>
      <sz val="7"/>
      <color theme="1" tint="0.249977111117893"/>
      <name val="Noto Sans ExtraCondensed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uble">
        <color rgb="FFC00000"/>
      </bottom>
      <diagonal/>
    </border>
    <border>
      <left/>
      <right style="thin">
        <color rgb="FFC00000"/>
      </right>
      <top style="thin">
        <color rgb="FFC00000"/>
      </top>
      <bottom style="double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uble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0" fillId="3" borderId="0" xfId="0" applyFill="1"/>
    <xf numFmtId="0" fontId="8" fillId="3" borderId="0" xfId="0" applyFont="1" applyFill="1" applyAlignment="1">
      <alignment horizontal="center"/>
    </xf>
    <xf numFmtId="0" fontId="0" fillId="3" borderId="0" xfId="0" quotePrefix="1" applyFill="1"/>
    <xf numFmtId="0" fontId="9" fillId="3" borderId="0" xfId="0" applyFont="1" applyFill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0" fillId="4" borderId="0" xfId="0" applyFill="1"/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0" fillId="5" borderId="1" xfId="0" applyFill="1" applyBorder="1" applyAlignment="1">
      <alignment horizontal="center"/>
    </xf>
    <xf numFmtId="0" fontId="14" fillId="4" borderId="0" xfId="0" applyFont="1" applyFill="1"/>
    <xf numFmtId="3" fontId="13" fillId="4" borderId="0" xfId="0" applyNumberFormat="1" applyFont="1" applyFill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4" borderId="0" xfId="0" applyFont="1" applyFill="1"/>
    <xf numFmtId="0" fontId="13" fillId="4" borderId="0" xfId="0" applyFont="1" applyFill="1"/>
    <xf numFmtId="0" fontId="7" fillId="3" borderId="0" xfId="0" applyFont="1" applyFill="1"/>
    <xf numFmtId="0" fontId="19" fillId="4" borderId="0" xfId="0" applyFont="1" applyFill="1" applyAlignment="1">
      <alignment horizontal="right"/>
    </xf>
    <xf numFmtId="0" fontId="19" fillId="4" borderId="0" xfId="0" applyFont="1" applyFill="1"/>
    <xf numFmtId="0" fontId="19" fillId="4" borderId="0" xfId="0" applyFont="1" applyFill="1" applyAlignment="1">
      <alignment horizontal="left" indent="4"/>
    </xf>
    <xf numFmtId="0" fontId="20" fillId="6" borderId="5" xfId="3" applyFont="1" applyFill="1" applyBorder="1" applyAlignment="1">
      <alignment horizontal="center" vertical="center"/>
    </xf>
    <xf numFmtId="0" fontId="15" fillId="4" borderId="0" xfId="0" applyFont="1" applyFill="1"/>
    <xf numFmtId="3" fontId="20" fillId="3" borderId="3" xfId="3" applyNumberFormat="1" applyFont="1" applyFill="1" applyBorder="1" applyAlignment="1">
      <alignment horizontal="left" vertical="center" indent="1"/>
    </xf>
    <xf numFmtId="3" fontId="20" fillId="3" borderId="4" xfId="3" applyNumberFormat="1" applyFont="1" applyFill="1" applyBorder="1" applyAlignment="1">
      <alignment horizontal="center" vertical="center"/>
    </xf>
    <xf numFmtId="3" fontId="20" fillId="3" borderId="5" xfId="3" applyNumberFormat="1" applyFont="1" applyFill="1" applyBorder="1" applyAlignment="1">
      <alignment horizontal="center" vertical="center"/>
    </xf>
    <xf numFmtId="49" fontId="20" fillId="3" borderId="3" xfId="3" applyNumberFormat="1" applyFont="1" applyFill="1" applyBorder="1" applyAlignment="1">
      <alignment horizontal="left" vertical="center" indent="1"/>
    </xf>
    <xf numFmtId="3" fontId="20" fillId="3" borderId="7" xfId="3" applyNumberFormat="1" applyFont="1" applyFill="1" applyBorder="1" applyAlignment="1">
      <alignment horizontal="center" vertical="center"/>
    </xf>
    <xf numFmtId="3" fontId="20" fillId="3" borderId="8" xfId="3" applyNumberFormat="1" applyFont="1" applyFill="1" applyBorder="1" applyAlignment="1">
      <alignment horizontal="left" vertical="center" indent="1"/>
    </xf>
    <xf numFmtId="3" fontId="20" fillId="3" borderId="9" xfId="3" applyNumberFormat="1" applyFont="1" applyFill="1" applyBorder="1" applyAlignment="1">
      <alignment horizontal="center" vertical="center"/>
    </xf>
    <xf numFmtId="3" fontId="20" fillId="3" borderId="10" xfId="3" applyNumberFormat="1" applyFont="1" applyFill="1" applyBorder="1" applyAlignment="1">
      <alignment horizontal="center" vertical="center"/>
    </xf>
    <xf numFmtId="3" fontId="21" fillId="3" borderId="3" xfId="3" applyNumberFormat="1" applyFont="1" applyFill="1" applyBorder="1" applyAlignment="1">
      <alignment horizontal="left" vertical="center" indent="1"/>
    </xf>
    <xf numFmtId="3" fontId="21" fillId="3" borderId="6" xfId="3" applyNumberFormat="1" applyFont="1" applyFill="1" applyBorder="1" applyAlignment="1">
      <alignment horizontal="left" vertical="center" indent="1"/>
    </xf>
    <xf numFmtId="3" fontId="20" fillId="3" borderId="6" xfId="3" applyNumberFormat="1" applyFont="1" applyFill="1" applyBorder="1" applyAlignment="1">
      <alignment horizontal="left" vertical="center" indent="1"/>
    </xf>
    <xf numFmtId="0" fontId="18" fillId="4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49" fontId="7" fillId="4" borderId="0" xfId="0" applyNumberFormat="1" applyFont="1" applyFill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3" fontId="21" fillId="4" borderId="0" xfId="3" applyNumberFormat="1" applyFont="1" applyFill="1" applyAlignment="1">
      <alignment horizontal="left" vertical="center" indent="1"/>
    </xf>
    <xf numFmtId="3" fontId="20" fillId="4" borderId="0" xfId="3" applyNumberFormat="1" applyFont="1" applyFill="1" applyAlignment="1">
      <alignment horizontal="center" vertical="center"/>
    </xf>
    <xf numFmtId="0" fontId="24" fillId="2" borderId="0" xfId="0" applyFont="1" applyFill="1"/>
    <xf numFmtId="9" fontId="24" fillId="2" borderId="0" xfId="0" applyNumberFormat="1" applyFont="1" applyFill="1"/>
    <xf numFmtId="0" fontId="20" fillId="6" borderId="3" xfId="3" applyFont="1" applyFill="1" applyBorder="1" applyAlignment="1">
      <alignment horizontal="center" vertical="center"/>
    </xf>
    <xf numFmtId="0" fontId="20" fillId="6" borderId="4" xfId="3" applyFont="1" applyFill="1" applyBorder="1" applyAlignment="1">
      <alignment horizontal="center" vertical="center"/>
    </xf>
    <xf numFmtId="0" fontId="20" fillId="6" borderId="11" xfId="3" applyFont="1" applyFill="1" applyBorder="1" applyAlignment="1">
      <alignment horizontal="center" vertical="center"/>
    </xf>
    <xf numFmtId="3" fontId="23" fillId="3" borderId="3" xfId="3" applyNumberFormat="1" applyFont="1" applyFill="1" applyBorder="1" applyAlignment="1">
      <alignment horizontal="center" vertical="center" wrapText="1"/>
    </xf>
    <xf numFmtId="3" fontId="23" fillId="3" borderId="11" xfId="3" applyNumberFormat="1" applyFont="1" applyFill="1" applyBorder="1" applyAlignment="1">
      <alignment horizontal="center" vertical="center" wrapText="1"/>
    </xf>
    <xf numFmtId="3" fontId="23" fillId="3" borderId="4" xfId="3" applyNumberFormat="1" applyFont="1" applyFill="1" applyBorder="1" applyAlignment="1">
      <alignment horizontal="center" vertical="center" wrapText="1"/>
    </xf>
    <xf numFmtId="0" fontId="25" fillId="3" borderId="0" xfId="0" applyFont="1" applyFill="1"/>
  </cellXfs>
  <cellStyles count="4">
    <cellStyle name="Normal" xfId="0" builtinId="0"/>
    <cellStyle name="Normal 2" xfId="1" xr:uid="{00000000-0005-0000-0000-000002000000}"/>
    <cellStyle name="Normal 3 2" xfId="3" xr:uid="{00000000-0005-0000-0000-000003000000}"/>
    <cellStyle name="Pourcentage 2" xfId="2" xr:uid="{00000000-0005-0000-0000-000005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508001</xdr:colOff>
      <xdr:row>0</xdr:row>
      <xdr:rowOff>126999</xdr:rowOff>
    </xdr:from>
    <xdr:to>
      <xdr:col>15</xdr:col>
      <xdr:colOff>485589</xdr:colOff>
      <xdr:row>2</xdr:row>
      <xdr:rowOff>145889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4FB98C-6AF2-B334-4BF5-B619202B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7648" y="126999"/>
          <a:ext cx="1905000" cy="437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F98"/>
  <sheetViews>
    <sheetView tabSelected="1" zoomScale="115" zoomScaleNormal="115" workbookViewId="0"/>
  </sheetViews>
  <sheetFormatPr baseColWidth="10" defaultColWidth="9.1796875" defaultRowHeight="14.5" x14ac:dyDescent="0.35"/>
  <cols>
    <col min="1" max="24" width="9.1796875" style="1"/>
    <col min="25" max="25" width="13.7265625" style="49" customWidth="1"/>
    <col min="26" max="26" width="9.26953125" style="49" customWidth="1"/>
    <col min="27" max="27" width="9.1796875" style="18"/>
    <col min="28" max="28" width="9.1796875" style="24"/>
    <col min="29" max="32" width="9.1796875" style="19"/>
    <col min="33" max="16384" width="9.1796875" style="1"/>
  </cols>
  <sheetData>
    <row r="1" spans="1:26" x14ac:dyDescent="0.35">
      <c r="A1" s="18">
        <v>2026</v>
      </c>
    </row>
    <row r="2" spans="1:26" ht="18.5" x14ac:dyDescent="0.45">
      <c r="B2" s="21" t="str">
        <f>"REFRIGERATED DISPLAY CABINET - ANNUAL COLLECTION - "&amp;A1</f>
        <v>REFRIGERATED DISPLAY CABINET - ANNUAL COLLECTION - 2026</v>
      </c>
    </row>
    <row r="3" spans="1:26" ht="18.5" x14ac:dyDescent="0.45">
      <c r="F3" s="2"/>
    </row>
    <row r="4" spans="1:26" ht="15.5" x14ac:dyDescent="0.35">
      <c r="B4" s="20" t="s">
        <v>49</v>
      </c>
    </row>
    <row r="5" spans="1:26" ht="15.5" x14ac:dyDescent="0.35">
      <c r="B5" s="20" t="str">
        <f>"Please fill in the form according to your sales of Refrigerated Display Cabinets made in "&amp;A1-1&amp;" (invoiced to customers)."</f>
        <v>Please fill in the form according to your sales of Refrigerated Display Cabinets made in 2025 (invoiced to customers).</v>
      </c>
    </row>
    <row r="7" spans="1:26" x14ac:dyDescent="0.35">
      <c r="B7" s="1" t="s">
        <v>0</v>
      </c>
    </row>
    <row r="8" spans="1:26" x14ac:dyDescent="0.35">
      <c r="B8" s="1" t="s">
        <v>1</v>
      </c>
    </row>
    <row r="9" spans="1:26" x14ac:dyDescent="0.35">
      <c r="B9" s="3" t="s">
        <v>2</v>
      </c>
    </row>
    <row r="10" spans="1:26" x14ac:dyDescent="0.35">
      <c r="B10" s="3" t="s">
        <v>3</v>
      </c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</row>
    <row r="11" spans="1:26" x14ac:dyDescent="0.35">
      <c r="B11" s="3" t="s">
        <v>17</v>
      </c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</row>
    <row r="12" spans="1:26" x14ac:dyDescent="0.35"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26" x14ac:dyDescent="0.35">
      <c r="B13" s="7" t="s">
        <v>4</v>
      </c>
      <c r="C13" s="3"/>
      <c r="D13" s="3"/>
      <c r="E13" s="3"/>
      <c r="F13" s="6"/>
      <c r="G13" s="6"/>
      <c r="H13" s="6"/>
      <c r="I13" s="6"/>
      <c r="J13" s="6"/>
      <c r="K13" s="6"/>
      <c r="L13" s="6"/>
      <c r="M13" s="6"/>
    </row>
    <row r="15" spans="1:26" x14ac:dyDescent="0.35">
      <c r="B15" s="1" t="str">
        <f>"In each line, you indicate your units sold invoiced in "&amp;A1-1&amp;". The location must reflect as much as possible the final destination of the product."</f>
        <v>In each line, you indicate your units sold invoiced in 2025. The location must reflect as much as possible the final destination of the product.</v>
      </c>
    </row>
    <row r="16" spans="1:26" x14ac:dyDescent="0.35">
      <c r="B16" s="1" t="str">
        <f>"Do not add any other sum lines relating to these rows; the total of the F column should exactly reflect your total sales volume in "&amp;A1-1&amp;"."</f>
        <v>Do not add any other sum lines relating to these rows; the total of the F column should exactly reflect your total sales volume in 2025.</v>
      </c>
    </row>
    <row r="19" spans="2:11" x14ac:dyDescent="0.35">
      <c r="B19" s="7" t="s">
        <v>5</v>
      </c>
    </row>
    <row r="21" spans="2:11" x14ac:dyDescent="0.35">
      <c r="B21" s="1" t="s">
        <v>34</v>
      </c>
      <c r="K21"/>
    </row>
    <row r="23" spans="2:11" x14ac:dyDescent="0.35">
      <c r="B23" s="57" t="s">
        <v>50</v>
      </c>
    </row>
    <row r="27" spans="2:11" x14ac:dyDescent="0.35">
      <c r="B27" s="8" t="s">
        <v>48</v>
      </c>
    </row>
    <row r="34" spans="2:26" x14ac:dyDescent="0.3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2:26" x14ac:dyDescent="0.3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2:26" x14ac:dyDescent="0.3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2:26" x14ac:dyDescent="0.3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2:26" x14ac:dyDescent="0.3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2:26" x14ac:dyDescent="0.35">
      <c r="B39" s="45"/>
      <c r="C39" s="24"/>
      <c r="D39" s="46"/>
      <c r="E39" s="46"/>
      <c r="F39" s="45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2:26" x14ac:dyDescent="0.35">
      <c r="B40" s="45"/>
      <c r="C40" s="24"/>
      <c r="D40" s="46"/>
      <c r="E40" s="46"/>
      <c r="F40" s="45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2:26" x14ac:dyDescent="0.35">
      <c r="B41" s="45"/>
      <c r="C41" s="24"/>
      <c r="D41" s="46"/>
      <c r="E41" s="46"/>
      <c r="F41" s="45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2:26" x14ac:dyDescent="0.35">
      <c r="B42" s="45"/>
      <c r="C42" s="24"/>
      <c r="D42" s="46"/>
      <c r="E42" s="46"/>
      <c r="F42" s="45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2:26" x14ac:dyDescent="0.35">
      <c r="B43" s="45"/>
      <c r="C43" s="24"/>
      <c r="D43" s="46"/>
      <c r="E43" s="46"/>
      <c r="F43" s="45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2:26" x14ac:dyDescent="0.35">
      <c r="B44" s="45"/>
      <c r="C44" s="45"/>
      <c r="D44" s="46"/>
      <c r="E44" s="46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2:26" x14ac:dyDescent="0.3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2:26" x14ac:dyDescent="0.3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Z46" s="24"/>
    </row>
    <row r="47" spans="2:26" x14ac:dyDescent="0.3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Z47" s="24"/>
    </row>
    <row r="48" spans="2:26" x14ac:dyDescent="0.3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Z48" s="24"/>
    </row>
    <row r="49" spans="2:26" x14ac:dyDescent="0.3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Z49" s="24"/>
    </row>
    <row r="50" spans="2:26" x14ac:dyDescent="0.3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Z50" s="24"/>
    </row>
    <row r="51" spans="2:26" x14ac:dyDescent="0.35">
      <c r="Z51" s="24"/>
    </row>
    <row r="97" spans="26:26" x14ac:dyDescent="0.35">
      <c r="Z97" s="50"/>
    </row>
    <row r="98" spans="26:26" x14ac:dyDescent="0.35">
      <c r="Z98" s="50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54FE-1048-45A4-97A9-6A05466869EB}">
  <dimension ref="A1:S191"/>
  <sheetViews>
    <sheetView zoomScale="115" zoomScaleNormal="115" workbookViewId="0">
      <selection activeCell="A2" sqref="A2"/>
    </sheetView>
  </sheetViews>
  <sheetFormatPr baseColWidth="10" defaultColWidth="11.453125" defaultRowHeight="14.5" x14ac:dyDescent="0.35"/>
  <cols>
    <col min="1" max="1" width="15.81640625" style="17" customWidth="1"/>
    <col min="2" max="2" width="13.54296875" style="17" customWidth="1"/>
    <col min="3" max="3" width="21.7265625" style="17" customWidth="1"/>
    <col min="4" max="4" width="12.54296875" style="17" customWidth="1"/>
    <col min="5" max="5" width="10.54296875" style="17" customWidth="1"/>
    <col min="6" max="6" width="15.81640625" style="16" customWidth="1"/>
    <col min="7" max="7" width="6.1796875" style="9" customWidth="1"/>
    <col min="8" max="10" width="14.1796875" style="9" customWidth="1"/>
    <col min="11" max="11" width="7.81640625" style="9" customWidth="1"/>
    <col min="12" max="12" width="15.26953125" style="9" customWidth="1"/>
    <col min="13" max="13" width="16" style="9" customWidth="1"/>
    <col min="14" max="14" width="6.453125" style="42" customWidth="1"/>
    <col min="15" max="15" width="14.453125" style="9" customWidth="1"/>
    <col min="16" max="16" width="12.1796875" style="9" bestFit="1" customWidth="1"/>
    <col min="17" max="17" width="35.1796875" style="9" customWidth="1"/>
    <col min="18" max="18" width="11" style="9" bestFit="1" customWidth="1"/>
    <col min="19" max="19" width="13.7265625" style="9" customWidth="1"/>
    <col min="20" max="16384" width="11.453125" style="9"/>
  </cols>
  <sheetData>
    <row r="1" spans="1:19" x14ac:dyDescent="0.35">
      <c r="A1" s="13" t="s">
        <v>47</v>
      </c>
      <c r="B1" s="13" t="s">
        <v>6</v>
      </c>
      <c r="C1" s="13" t="s">
        <v>7</v>
      </c>
      <c r="D1" s="13" t="s">
        <v>8</v>
      </c>
      <c r="E1" s="13" t="s">
        <v>15</v>
      </c>
      <c r="F1" s="13" t="s">
        <v>16</v>
      </c>
      <c r="G1" s="22" t="s">
        <v>28</v>
      </c>
      <c r="J1" s="25" t="s">
        <v>30</v>
      </c>
      <c r="L1" s="26" t="str">
        <f>IF(COUNTA(A:A)&gt;COUNTA(D:D),"Some units are missing","")</f>
        <v/>
      </c>
      <c r="O1" s="10" t="s">
        <v>47</v>
      </c>
      <c r="P1" s="10" t="s">
        <v>6</v>
      </c>
      <c r="Q1" s="10" t="s">
        <v>7</v>
      </c>
      <c r="R1" s="10" t="s">
        <v>8</v>
      </c>
      <c r="S1" s="10" t="s">
        <v>18</v>
      </c>
    </row>
    <row r="2" spans="1:19" x14ac:dyDescent="0.35">
      <c r="L2" s="27" t="str">
        <f>IF(COUNTA(A:A)&gt;COUNTA(D:D),"(column E)","")</f>
        <v/>
      </c>
      <c r="O2" s="11" t="s">
        <v>35</v>
      </c>
      <c r="P2" s="11" t="s">
        <v>9</v>
      </c>
      <c r="Q2" s="11" t="s">
        <v>36</v>
      </c>
      <c r="R2" s="11" t="s">
        <v>10</v>
      </c>
      <c r="S2" s="15">
        <f>SUM(F2:F10000)</f>
        <v>0</v>
      </c>
    </row>
    <row r="3" spans="1:19" x14ac:dyDescent="0.35">
      <c r="H3" s="26" t="str">
        <f>IF($S$2=0,"",IF(M12&lt;$S$2,"At least one layout name is",""))</f>
        <v/>
      </c>
      <c r="O3" s="11"/>
      <c r="P3" s="11" t="s">
        <v>11</v>
      </c>
      <c r="Q3" s="11" t="s">
        <v>37</v>
      </c>
      <c r="R3" s="11" t="s">
        <v>12</v>
      </c>
      <c r="S3" s="11"/>
    </row>
    <row r="4" spans="1:19" x14ac:dyDescent="0.35">
      <c r="H4" s="26" t="str">
        <f>IF($S$2=0,"",IF(M12&lt;$S$2,"missing/written incorrectly (column B)",""))</f>
        <v/>
      </c>
      <c r="O4" s="11"/>
      <c r="P4" s="11" t="s">
        <v>13</v>
      </c>
      <c r="Q4" s="11" t="s">
        <v>38</v>
      </c>
      <c r="R4" s="11" t="s">
        <v>27</v>
      </c>
      <c r="S4" s="11"/>
    </row>
    <row r="5" spans="1:19" x14ac:dyDescent="0.35">
      <c r="H5" s="51" t="s">
        <v>42</v>
      </c>
      <c r="I5" s="53"/>
      <c r="J5" s="52"/>
      <c r="K5" s="51" t="s">
        <v>7</v>
      </c>
      <c r="L5" s="52"/>
      <c r="M5" s="28" t="s">
        <v>31</v>
      </c>
      <c r="O5" s="11"/>
      <c r="P5" s="11"/>
      <c r="Q5" s="11" t="s">
        <v>39</v>
      </c>
      <c r="R5" s="11" t="s">
        <v>14</v>
      </c>
      <c r="S5" s="11"/>
    </row>
    <row r="6" spans="1:19" ht="17.25" customHeight="1" x14ac:dyDescent="0.35">
      <c r="H6" s="54" t="s">
        <v>43</v>
      </c>
      <c r="I6" s="55"/>
      <c r="J6" s="56"/>
      <c r="K6" s="33" t="s">
        <v>36</v>
      </c>
      <c r="L6" s="31"/>
      <c r="M6" s="32">
        <f t="shared" ref="M6:M11" si="0">SUMIFS(F:F,C:C,K6)</f>
        <v>0</v>
      </c>
      <c r="O6" s="11"/>
      <c r="P6" s="11"/>
      <c r="Q6" s="11" t="s">
        <v>40</v>
      </c>
      <c r="R6" s="11"/>
      <c r="S6" s="10"/>
    </row>
    <row r="7" spans="1:19" ht="17.25" customHeight="1" x14ac:dyDescent="0.35">
      <c r="H7" s="54" t="s">
        <v>44</v>
      </c>
      <c r="I7" s="55"/>
      <c r="J7" s="56"/>
      <c r="K7" s="33" t="s">
        <v>37</v>
      </c>
      <c r="L7" s="31"/>
      <c r="M7" s="32">
        <f t="shared" si="0"/>
        <v>0</v>
      </c>
      <c r="O7" s="11"/>
      <c r="P7" s="11"/>
      <c r="Q7" s="11" t="s">
        <v>41</v>
      </c>
      <c r="R7" s="23" t="s">
        <v>29</v>
      </c>
    </row>
    <row r="8" spans="1:19" ht="17.25" customHeight="1" x14ac:dyDescent="0.35">
      <c r="H8" s="54" t="s">
        <v>45</v>
      </c>
      <c r="I8" s="55"/>
      <c r="J8" s="56"/>
      <c r="K8" s="33" t="s">
        <v>38</v>
      </c>
      <c r="L8" s="31"/>
      <c r="M8" s="32">
        <f t="shared" si="0"/>
        <v>0</v>
      </c>
      <c r="O8" s="11"/>
      <c r="P8" s="11"/>
      <c r="Q8" s="11"/>
      <c r="R8" s="11"/>
    </row>
    <row r="9" spans="1:19" ht="17.25" customHeight="1" x14ac:dyDescent="0.35">
      <c r="H9" s="54" t="s">
        <v>46</v>
      </c>
      <c r="I9" s="55"/>
      <c r="J9" s="56"/>
      <c r="K9" s="33" t="s">
        <v>39</v>
      </c>
      <c r="L9" s="31"/>
      <c r="M9" s="32">
        <f t="shared" si="0"/>
        <v>0</v>
      </c>
      <c r="O9" s="11"/>
      <c r="P9" s="11"/>
      <c r="Q9" s="11"/>
      <c r="R9" s="11"/>
    </row>
    <row r="10" spans="1:19" x14ac:dyDescent="0.35">
      <c r="K10" s="33" t="s">
        <v>40</v>
      </c>
      <c r="L10" s="31"/>
      <c r="M10" s="32">
        <f t="shared" si="0"/>
        <v>0</v>
      </c>
      <c r="O10" s="11"/>
      <c r="P10" s="11"/>
      <c r="Q10" s="11"/>
      <c r="R10" s="11"/>
    </row>
    <row r="11" spans="1:19" ht="15" thickBot="1" x14ac:dyDescent="0.4">
      <c r="K11" s="40" t="s">
        <v>41</v>
      </c>
      <c r="L11" s="34"/>
      <c r="M11" s="32">
        <f t="shared" si="0"/>
        <v>0</v>
      </c>
      <c r="O11" s="11"/>
      <c r="P11" s="11"/>
      <c r="Q11" s="11"/>
      <c r="R11" s="11"/>
    </row>
    <row r="12" spans="1:19" ht="15" thickTop="1" x14ac:dyDescent="0.35">
      <c r="K12" s="35" t="s">
        <v>19</v>
      </c>
      <c r="L12" s="36"/>
      <c r="M12" s="37">
        <f>SUM(M6:M11)</f>
        <v>0</v>
      </c>
      <c r="O12" s="11"/>
      <c r="P12" s="11"/>
      <c r="Q12" s="11"/>
      <c r="R12" s="11"/>
    </row>
    <row r="13" spans="1:19" x14ac:dyDescent="0.35">
      <c r="K13" s="29"/>
      <c r="O13" s="11"/>
      <c r="P13" s="11"/>
      <c r="Q13" s="11"/>
      <c r="R13" s="11"/>
    </row>
    <row r="14" spans="1:19" x14ac:dyDescent="0.35">
      <c r="H14" s="26" t="str">
        <f>IF($S$2=0,"",IF(J20&lt;$S$2,"At least one type name is",""))</f>
        <v/>
      </c>
      <c r="K14" s="29"/>
      <c r="O14" s="11"/>
      <c r="P14" s="11"/>
      <c r="Q14" s="11"/>
      <c r="R14" s="11"/>
    </row>
    <row r="15" spans="1:19" x14ac:dyDescent="0.35">
      <c r="H15" s="26" t="str">
        <f>IF($S$2=0,"",IF(J20&lt;$S$2,"missing/written incorrectly (column C)",""))</f>
        <v/>
      </c>
      <c r="K15" s="29"/>
      <c r="O15" s="11"/>
      <c r="P15" s="11"/>
      <c r="Q15" s="11"/>
      <c r="R15" s="11"/>
    </row>
    <row r="16" spans="1:19" x14ac:dyDescent="0.35">
      <c r="H16" s="51" t="s">
        <v>6</v>
      </c>
      <c r="I16" s="52"/>
      <c r="J16" s="28" t="s">
        <v>31</v>
      </c>
      <c r="K16" s="29"/>
      <c r="O16" s="11"/>
      <c r="P16" s="11"/>
      <c r="Q16" s="11"/>
      <c r="R16" s="11"/>
    </row>
    <row r="17" spans="8:18" x14ac:dyDescent="0.35">
      <c r="H17" s="38" t="s">
        <v>9</v>
      </c>
      <c r="I17" s="31"/>
      <c r="J17" s="32">
        <f>SUMIFS(F:F,B:B,H17)</f>
        <v>0</v>
      </c>
      <c r="K17" s="29"/>
      <c r="O17" s="11"/>
      <c r="P17" s="11"/>
      <c r="Q17" s="11"/>
      <c r="R17" s="11"/>
    </row>
    <row r="18" spans="8:18" x14ac:dyDescent="0.35">
      <c r="H18" s="38" t="s">
        <v>11</v>
      </c>
      <c r="I18" s="31"/>
      <c r="J18" s="32">
        <f>SUMIFS(F:F,B:B,H18)</f>
        <v>0</v>
      </c>
      <c r="K18" s="29"/>
      <c r="O18" s="11"/>
      <c r="P18" s="11"/>
      <c r="Q18" s="11"/>
      <c r="R18" s="11"/>
    </row>
    <row r="19" spans="8:18" ht="15" thickBot="1" x14ac:dyDescent="0.4">
      <c r="H19" s="39" t="s">
        <v>13</v>
      </c>
      <c r="I19" s="34"/>
      <c r="J19" s="32">
        <f>SUMIFS(F:F,B:B,H19)</f>
        <v>0</v>
      </c>
      <c r="K19" s="29"/>
      <c r="O19" s="11"/>
      <c r="P19" s="11"/>
      <c r="Q19" s="11"/>
      <c r="R19" s="11"/>
    </row>
    <row r="20" spans="8:18" ht="15" thickTop="1" x14ac:dyDescent="0.35">
      <c r="H20" s="35" t="s">
        <v>19</v>
      </c>
      <c r="I20" s="36"/>
      <c r="J20" s="37">
        <f>SUM(J17:J19)</f>
        <v>0</v>
      </c>
      <c r="K20" s="29"/>
      <c r="O20" s="11"/>
      <c r="P20" s="11"/>
      <c r="Q20" s="11"/>
      <c r="R20" s="11"/>
    </row>
    <row r="21" spans="8:18" x14ac:dyDescent="0.35">
      <c r="K21" s="29"/>
      <c r="O21" s="11"/>
      <c r="P21" s="11"/>
      <c r="Q21" s="11"/>
      <c r="R21" s="11"/>
    </row>
    <row r="22" spans="8:18" x14ac:dyDescent="0.35">
      <c r="H22" s="26" t="str">
        <f>IF($S$2=0,"",IF(J29&lt;$S$2,"At least one refrigerant name is",""))</f>
        <v/>
      </c>
      <c r="K22" s="29"/>
      <c r="O22" s="11"/>
      <c r="P22" s="11"/>
      <c r="Q22" s="11"/>
      <c r="R22" s="11"/>
    </row>
    <row r="23" spans="8:18" x14ac:dyDescent="0.35">
      <c r="H23" s="26" t="str">
        <f>IF($S$2=0,"",IF(J29&lt;$S$2,"missing/written incorrectly (column D)",""))</f>
        <v/>
      </c>
      <c r="K23" s="29"/>
      <c r="O23" s="11"/>
      <c r="P23" s="11"/>
      <c r="Q23" s="11"/>
      <c r="R23" s="11"/>
    </row>
    <row r="24" spans="8:18" x14ac:dyDescent="0.35">
      <c r="H24" s="51" t="s">
        <v>8</v>
      </c>
      <c r="I24" s="52"/>
      <c r="J24" s="28" t="s">
        <v>31</v>
      </c>
      <c r="O24" s="11"/>
      <c r="P24" s="11"/>
      <c r="Q24" s="11"/>
      <c r="R24" s="11"/>
    </row>
    <row r="25" spans="8:18" x14ac:dyDescent="0.35">
      <c r="H25" s="30" t="s">
        <v>10</v>
      </c>
      <c r="I25" s="31"/>
      <c r="J25" s="32">
        <f>SUMIFS(F:F,D:D,H25)</f>
        <v>0</v>
      </c>
      <c r="O25" s="11"/>
      <c r="P25" s="12"/>
      <c r="Q25" s="11"/>
      <c r="R25" s="11"/>
    </row>
    <row r="26" spans="8:18" x14ac:dyDescent="0.35">
      <c r="H26" s="30" t="s">
        <v>12</v>
      </c>
      <c r="I26" s="31"/>
      <c r="J26" s="32">
        <f>SUMIFS(F:F,D:D,H26)</f>
        <v>0</v>
      </c>
      <c r="O26" s="11"/>
      <c r="P26" s="12"/>
      <c r="Q26" s="11"/>
      <c r="R26" s="11"/>
    </row>
    <row r="27" spans="8:18" x14ac:dyDescent="0.35">
      <c r="H27" s="30" t="s">
        <v>27</v>
      </c>
      <c r="I27" s="31"/>
      <c r="J27" s="32">
        <f>SUMIFS(F:F,D:D,H27)</f>
        <v>0</v>
      </c>
      <c r="O27" s="11"/>
      <c r="P27" s="12"/>
      <c r="Q27" s="11"/>
      <c r="R27" s="11"/>
    </row>
    <row r="28" spans="8:18" ht="15" thickBot="1" x14ac:dyDescent="0.4">
      <c r="H28" s="40" t="s">
        <v>14</v>
      </c>
      <c r="I28" s="34"/>
      <c r="J28" s="32">
        <f>SUMIFS(F:F,D:D,H28)</f>
        <v>0</v>
      </c>
      <c r="O28" s="11"/>
      <c r="P28" s="12"/>
      <c r="Q28" s="11"/>
      <c r="R28" s="11"/>
    </row>
    <row r="29" spans="8:18" ht="15" thickTop="1" x14ac:dyDescent="0.35">
      <c r="H29" s="35" t="s">
        <v>19</v>
      </c>
      <c r="I29" s="36"/>
      <c r="J29" s="37">
        <f>SUM(J25:J28)</f>
        <v>0</v>
      </c>
      <c r="O29" s="11"/>
      <c r="P29" s="11"/>
      <c r="Q29" s="11"/>
      <c r="R29" s="11"/>
    </row>
    <row r="30" spans="8:18" x14ac:dyDescent="0.35">
      <c r="O30" s="11"/>
      <c r="P30" s="11"/>
      <c r="Q30" s="11"/>
      <c r="R30" s="11"/>
    </row>
    <row r="31" spans="8:18" x14ac:dyDescent="0.35">
      <c r="H31" s="47"/>
      <c r="I31" s="48"/>
      <c r="J31" s="48"/>
      <c r="O31" s="11"/>
      <c r="P31" s="12"/>
      <c r="Q31" s="11"/>
      <c r="R31" s="11"/>
    </row>
    <row r="32" spans="8:18" x14ac:dyDescent="0.35">
      <c r="H32" s="47"/>
      <c r="I32" s="48"/>
      <c r="J32" s="48"/>
      <c r="K32" s="29"/>
      <c r="O32" s="11"/>
      <c r="P32" s="11"/>
      <c r="Q32" s="11"/>
      <c r="R32" s="11"/>
    </row>
    <row r="33" spans="8:18" x14ac:dyDescent="0.35">
      <c r="H33" s="51" t="s">
        <v>33</v>
      </c>
      <c r="I33" s="52"/>
      <c r="J33" s="28" t="s">
        <v>31</v>
      </c>
      <c r="O33" s="11"/>
      <c r="P33" s="11"/>
      <c r="Q33" s="11"/>
      <c r="R33" s="11"/>
    </row>
    <row r="34" spans="8:18" x14ac:dyDescent="0.35">
      <c r="H34" s="30" t="s">
        <v>20</v>
      </c>
      <c r="I34" s="31"/>
      <c r="J34" s="32">
        <f>SUMIF('FORM 2025'!E:E,"&lt;10",'FORM 2025'!F:F)</f>
        <v>0</v>
      </c>
      <c r="O34" s="11"/>
      <c r="P34" s="11"/>
      <c r="Q34" s="11"/>
      <c r="R34" s="11"/>
    </row>
    <row r="35" spans="8:18" x14ac:dyDescent="0.35">
      <c r="H35" s="30" t="s">
        <v>21</v>
      </c>
      <c r="I35" s="31"/>
      <c r="J35" s="32">
        <f>SUMIFS('FORM 2025'!F:F,'FORM 2025'!E:E,"&gt;10",'FORM 2025'!E:E,"&lt;20")+SUMIFS('FORM 2025'!F:F,'FORM 2025'!E:E,"=10")</f>
        <v>0</v>
      </c>
      <c r="O35" s="11"/>
      <c r="P35" s="11"/>
      <c r="Q35" s="11"/>
      <c r="R35" s="11"/>
    </row>
    <row r="36" spans="8:18" x14ac:dyDescent="0.35">
      <c r="H36" s="30" t="s">
        <v>22</v>
      </c>
      <c r="I36" s="31"/>
      <c r="J36" s="32">
        <f>SUMIFS('FORM 2025'!F:F,'FORM 2025'!E:E,"&gt;20",'FORM 2025'!E:E,"&lt;35")+SUMIFS('FORM 2025'!F:F,'FORM 2025'!E:E,"=20")</f>
        <v>0</v>
      </c>
      <c r="O36" s="11"/>
      <c r="P36" s="11"/>
      <c r="Q36" s="11"/>
      <c r="R36" s="11"/>
    </row>
    <row r="37" spans="8:18" x14ac:dyDescent="0.35">
      <c r="H37" s="30" t="s">
        <v>23</v>
      </c>
      <c r="I37" s="31"/>
      <c r="J37" s="32">
        <f>SUMIFS('FORM 2025'!F:F,'FORM 2025'!E:E,"&gt;35",'FORM 2025'!E:E,"&lt;50")+SUMIFS('FORM 2025'!F:F,'FORM 2025'!E:E,"=35")</f>
        <v>0</v>
      </c>
      <c r="O37" s="11"/>
      <c r="P37" s="11"/>
      <c r="Q37" s="11"/>
      <c r="R37" s="11"/>
    </row>
    <row r="38" spans="8:18" x14ac:dyDescent="0.35">
      <c r="H38" s="30" t="s">
        <v>24</v>
      </c>
      <c r="I38" s="31"/>
      <c r="J38" s="32">
        <f>SUMIFS('FORM 2025'!F:F,'FORM 2025'!E:E,"&gt;50",'FORM 2025'!E:E,"&lt;65")+SUMIFS('FORM 2025'!F:F,'FORM 2025'!E:E,"=50")</f>
        <v>0</v>
      </c>
    </row>
    <row r="39" spans="8:18" x14ac:dyDescent="0.35">
      <c r="H39" s="30" t="s">
        <v>25</v>
      </c>
      <c r="I39" s="31"/>
      <c r="J39" s="32">
        <f>SUMIFS('FORM 2025'!F:F,'FORM 2025'!E:E,"&gt;65",'FORM 2025'!E:E,"&lt;80")+SUMIFS('FORM 2025'!F:F,'FORM 2025'!E:E,"=65")</f>
        <v>0</v>
      </c>
      <c r="O39" s="14"/>
    </row>
    <row r="40" spans="8:18" ht="15" thickBot="1" x14ac:dyDescent="0.4">
      <c r="H40" s="40" t="s">
        <v>26</v>
      </c>
      <c r="I40" s="34"/>
      <c r="J40" s="32">
        <f>SUMIFS('FORM 2025'!F:F,'FORM 2025'!E:E,"&gt;80")+SUMIFS('FORM 2025'!F:F,'FORM 2025'!E:E,"=80")</f>
        <v>0</v>
      </c>
      <c r="O40" s="14"/>
    </row>
    <row r="41" spans="8:18" ht="15" thickTop="1" x14ac:dyDescent="0.35">
      <c r="H41" s="35" t="s">
        <v>19</v>
      </c>
      <c r="I41" s="36"/>
      <c r="J41" s="37">
        <f>SUM(J34:J40)</f>
        <v>0</v>
      </c>
    </row>
    <row r="44" spans="8:18" x14ac:dyDescent="0.35">
      <c r="K44" s="22"/>
    </row>
    <row r="45" spans="8:18" x14ac:dyDescent="0.35">
      <c r="K45" s="41" t="s">
        <v>32</v>
      </c>
    </row>
    <row r="46" spans="8:18" x14ac:dyDescent="0.35">
      <c r="K46" s="41">
        <f>SUMIFS($D:$D,$B:$B,$H17,$C:$C,K$45)</f>
        <v>0</v>
      </c>
    </row>
    <row r="47" spans="8:18" x14ac:dyDescent="0.35">
      <c r="K47" s="41">
        <f>SUMIFS($D:$D,$B:$B,$H18,$C:$C,K$45)</f>
        <v>0</v>
      </c>
    </row>
    <row r="48" spans="8:18" x14ac:dyDescent="0.35">
      <c r="K48" s="41">
        <f>SUMIFS($D:$D,$B:$B,$H19,$C:$C,K$45)</f>
        <v>0</v>
      </c>
    </row>
    <row r="49" spans="8:17" x14ac:dyDescent="0.35">
      <c r="K49" s="41">
        <f>SUMIFS($D:$D,$B:$B,$H20,$C:$C,K$45)</f>
        <v>0</v>
      </c>
    </row>
    <row r="50" spans="8:17" x14ac:dyDescent="0.35">
      <c r="K50" s="41">
        <f>SUMIFS($D:$D,$B:$B,#REF!,$C:$C,K$45)</f>
        <v>0</v>
      </c>
    </row>
    <row r="51" spans="8:17" x14ac:dyDescent="0.35">
      <c r="K51" s="41">
        <f>SUMIFS($D:$D,$B:$B,#REF!,$C:$C,K$45)</f>
        <v>0</v>
      </c>
    </row>
    <row r="52" spans="8:17" x14ac:dyDescent="0.35">
      <c r="H52" s="42"/>
      <c r="I52" s="42"/>
      <c r="J52" s="42"/>
      <c r="K52" s="42"/>
      <c r="O52" s="42"/>
      <c r="P52" s="42"/>
      <c r="Q52" s="42"/>
    </row>
    <row r="53" spans="8:17" x14ac:dyDescent="0.35">
      <c r="H53" s="42"/>
      <c r="I53" s="42"/>
      <c r="J53" s="42"/>
      <c r="K53" s="42"/>
      <c r="O53" s="42"/>
      <c r="P53" s="42"/>
      <c r="Q53" s="42"/>
    </row>
    <row r="54" spans="8:17" x14ac:dyDescent="0.35">
      <c r="H54" s="42"/>
      <c r="I54" s="43"/>
      <c r="J54" s="43"/>
      <c r="K54" s="43"/>
      <c r="O54" s="42"/>
      <c r="P54" s="42"/>
      <c r="Q54" s="42"/>
    </row>
    <row r="55" spans="8:17" x14ac:dyDescent="0.35">
      <c r="H55" s="42"/>
      <c r="I55" s="43"/>
      <c r="J55" s="43"/>
      <c r="K55" s="43"/>
      <c r="O55" s="42"/>
      <c r="P55" s="42"/>
      <c r="Q55" s="42"/>
    </row>
    <row r="56" spans="8:17" x14ac:dyDescent="0.35">
      <c r="H56" s="42"/>
      <c r="I56" s="42"/>
      <c r="J56" s="42"/>
      <c r="K56" s="42"/>
      <c r="O56" s="42"/>
      <c r="P56" s="42"/>
      <c r="Q56" s="42"/>
    </row>
    <row r="57" spans="8:17" x14ac:dyDescent="0.35">
      <c r="H57" s="42"/>
      <c r="I57" s="43"/>
      <c r="J57" s="43"/>
      <c r="K57" s="43"/>
      <c r="O57" s="42"/>
      <c r="P57" s="42"/>
      <c r="Q57" s="42"/>
    </row>
    <row r="58" spans="8:17" x14ac:dyDescent="0.35">
      <c r="H58" s="42"/>
      <c r="I58" s="42"/>
      <c r="J58" s="42"/>
      <c r="K58" s="42"/>
      <c r="O58" s="42"/>
      <c r="P58" s="42"/>
      <c r="Q58" s="42"/>
    </row>
    <row r="59" spans="8:17" x14ac:dyDescent="0.35">
      <c r="H59" s="44"/>
      <c r="I59" s="43"/>
      <c r="J59" s="43"/>
      <c r="K59" s="43"/>
      <c r="O59" s="42"/>
      <c r="P59" s="42"/>
      <c r="Q59" s="42"/>
    </row>
    <row r="60" spans="8:17" x14ac:dyDescent="0.35">
      <c r="H60" s="42"/>
      <c r="I60" s="43"/>
      <c r="J60" s="43"/>
      <c r="K60" s="43"/>
      <c r="O60" s="42"/>
      <c r="P60" s="42"/>
      <c r="Q60" s="42"/>
    </row>
    <row r="61" spans="8:17" x14ac:dyDescent="0.35">
      <c r="H61" s="42"/>
      <c r="I61" s="43"/>
      <c r="J61" s="43"/>
      <c r="K61" s="43"/>
      <c r="O61" s="42"/>
      <c r="P61" s="42"/>
      <c r="Q61" s="42"/>
    </row>
    <row r="62" spans="8:17" x14ac:dyDescent="0.35">
      <c r="H62" s="42"/>
      <c r="I62" s="43"/>
      <c r="J62" s="43"/>
      <c r="K62" s="43"/>
      <c r="L62" s="43"/>
      <c r="M62" s="43"/>
      <c r="O62" s="42"/>
      <c r="P62" s="42"/>
      <c r="Q62" s="42"/>
    </row>
    <row r="63" spans="8:17" x14ac:dyDescent="0.35">
      <c r="H63" s="42"/>
      <c r="I63" s="43"/>
      <c r="J63" s="43"/>
      <c r="K63" s="43"/>
      <c r="L63" s="43"/>
      <c r="M63" s="43"/>
      <c r="O63" s="42"/>
      <c r="P63" s="42"/>
      <c r="Q63" s="42"/>
    </row>
    <row r="64" spans="8:17" x14ac:dyDescent="0.35">
      <c r="H64" s="42"/>
      <c r="I64" s="43"/>
      <c r="J64" s="43"/>
      <c r="K64" s="43"/>
      <c r="L64" s="43"/>
      <c r="M64" s="43"/>
      <c r="O64" s="42"/>
      <c r="P64" s="42"/>
      <c r="Q64" s="42"/>
    </row>
    <row r="65" spans="8:17" x14ac:dyDescent="0.35">
      <c r="H65" s="42"/>
      <c r="I65" s="42"/>
      <c r="J65" s="42"/>
      <c r="K65" s="42"/>
      <c r="L65" s="42"/>
      <c r="M65" s="42"/>
      <c r="O65" s="42"/>
      <c r="P65" s="42"/>
      <c r="Q65" s="42"/>
    </row>
    <row r="66" spans="8:17" x14ac:dyDescent="0.35">
      <c r="H66" s="42"/>
      <c r="I66" s="42"/>
      <c r="J66" s="42"/>
      <c r="K66" s="42"/>
      <c r="L66" s="42"/>
      <c r="M66" s="42"/>
      <c r="O66" s="42"/>
      <c r="P66" s="42"/>
      <c r="Q66" s="42"/>
    </row>
    <row r="67" spans="8:17" x14ac:dyDescent="0.35">
      <c r="H67" s="42"/>
      <c r="I67" s="42"/>
      <c r="J67" s="42"/>
      <c r="K67" s="42"/>
      <c r="L67" s="42"/>
      <c r="M67" s="42"/>
      <c r="O67" s="42"/>
      <c r="P67" s="42"/>
      <c r="Q67" s="42"/>
    </row>
    <row r="68" spans="8:17" x14ac:dyDescent="0.35">
      <c r="H68" s="42"/>
      <c r="I68" s="42"/>
      <c r="J68" s="42"/>
      <c r="K68" s="42"/>
      <c r="L68" s="42"/>
      <c r="M68" s="42"/>
      <c r="O68" s="42"/>
      <c r="P68" s="42"/>
      <c r="Q68" s="42"/>
    </row>
    <row r="69" spans="8:17" x14ac:dyDescent="0.35">
      <c r="H69" s="42"/>
      <c r="I69" s="42"/>
      <c r="J69" s="42"/>
      <c r="K69" s="42"/>
      <c r="L69" s="42"/>
      <c r="M69" s="42"/>
      <c r="O69" s="42"/>
      <c r="P69" s="42"/>
      <c r="Q69" s="42"/>
    </row>
    <row r="70" spans="8:17" x14ac:dyDescent="0.35">
      <c r="H70" s="42"/>
      <c r="I70" s="42"/>
      <c r="J70" s="42"/>
      <c r="K70" s="42"/>
      <c r="L70" s="42"/>
      <c r="M70" s="42"/>
      <c r="O70" s="42"/>
      <c r="P70" s="42"/>
      <c r="Q70" s="42"/>
    </row>
    <row r="71" spans="8:17" x14ac:dyDescent="0.35">
      <c r="H71" s="42"/>
      <c r="I71" s="42"/>
      <c r="J71" s="42"/>
      <c r="K71" s="42"/>
      <c r="L71" s="42"/>
      <c r="M71" s="42"/>
      <c r="O71" s="42"/>
      <c r="P71" s="42"/>
      <c r="Q71" s="42"/>
    </row>
    <row r="72" spans="8:17" x14ac:dyDescent="0.35">
      <c r="H72" s="42"/>
      <c r="I72" s="42"/>
      <c r="J72" s="42"/>
      <c r="K72" s="42"/>
      <c r="L72" s="42"/>
      <c r="M72" s="42"/>
      <c r="O72" s="42"/>
      <c r="P72" s="42"/>
      <c r="Q72" s="42"/>
    </row>
    <row r="73" spans="8:17" x14ac:dyDescent="0.35">
      <c r="H73" s="42"/>
      <c r="I73" s="42"/>
      <c r="J73" s="42"/>
      <c r="K73" s="42"/>
      <c r="L73" s="42"/>
      <c r="M73" s="42"/>
      <c r="O73" s="42"/>
      <c r="P73" s="42"/>
      <c r="Q73" s="42"/>
    </row>
    <row r="74" spans="8:17" x14ac:dyDescent="0.35">
      <c r="H74" s="42"/>
      <c r="I74" s="42"/>
      <c r="J74" s="42"/>
      <c r="K74" s="42"/>
      <c r="L74" s="42"/>
      <c r="M74" s="42"/>
      <c r="O74" s="42"/>
      <c r="P74" s="42"/>
      <c r="Q74" s="42"/>
    </row>
    <row r="75" spans="8:17" x14ac:dyDescent="0.35">
      <c r="H75" s="42"/>
      <c r="I75" s="42"/>
      <c r="J75" s="42"/>
      <c r="K75" s="42"/>
      <c r="L75" s="42"/>
      <c r="M75" s="42"/>
      <c r="O75" s="42"/>
      <c r="P75" s="42"/>
      <c r="Q75" s="42"/>
    </row>
    <row r="76" spans="8:17" x14ac:dyDescent="0.35">
      <c r="H76" s="42"/>
      <c r="I76" s="42"/>
      <c r="J76" s="42"/>
      <c r="K76" s="42"/>
      <c r="L76" s="42"/>
      <c r="M76" s="42"/>
      <c r="O76" s="42"/>
      <c r="P76" s="42"/>
      <c r="Q76" s="42"/>
    </row>
    <row r="77" spans="8:17" x14ac:dyDescent="0.35">
      <c r="H77" s="42"/>
      <c r="I77" s="42"/>
      <c r="J77" s="42"/>
      <c r="K77" s="42"/>
      <c r="L77" s="42"/>
      <c r="M77" s="42"/>
      <c r="O77" s="42"/>
      <c r="P77" s="42"/>
      <c r="Q77" s="42"/>
    </row>
    <row r="78" spans="8:17" x14ac:dyDescent="0.35">
      <c r="H78" s="42"/>
      <c r="I78" s="42"/>
      <c r="J78" s="42"/>
      <c r="K78" s="42"/>
      <c r="L78" s="42"/>
      <c r="M78" s="42"/>
      <c r="O78" s="42"/>
      <c r="P78" s="42"/>
      <c r="Q78" s="42"/>
    </row>
    <row r="79" spans="8:17" x14ac:dyDescent="0.35">
      <c r="H79" s="42"/>
      <c r="I79" s="42"/>
      <c r="J79" s="42"/>
      <c r="K79" s="42"/>
      <c r="L79" s="42"/>
      <c r="M79" s="42"/>
      <c r="O79" s="42"/>
      <c r="P79" s="42"/>
      <c r="Q79" s="42"/>
    </row>
    <row r="80" spans="8:17" x14ac:dyDescent="0.35">
      <c r="H80" s="42"/>
      <c r="I80" s="42"/>
      <c r="J80" s="42"/>
      <c r="K80" s="42"/>
      <c r="L80" s="42"/>
      <c r="M80" s="42"/>
      <c r="O80" s="42"/>
      <c r="P80" s="42"/>
      <c r="Q80" s="42"/>
    </row>
    <row r="81" spans="8:17" x14ac:dyDescent="0.35">
      <c r="H81" s="42"/>
      <c r="I81" s="42"/>
      <c r="J81" s="42"/>
      <c r="K81" s="42"/>
      <c r="L81" s="42"/>
      <c r="M81" s="42"/>
      <c r="O81" s="42"/>
      <c r="P81" s="42"/>
      <c r="Q81" s="42"/>
    </row>
    <row r="82" spans="8:17" x14ac:dyDescent="0.35">
      <c r="H82" s="42"/>
      <c r="I82" s="42"/>
      <c r="J82" s="42"/>
      <c r="K82" s="42"/>
      <c r="L82" s="42"/>
      <c r="M82" s="42"/>
      <c r="O82" s="42"/>
      <c r="P82" s="42"/>
      <c r="Q82" s="42"/>
    </row>
    <row r="83" spans="8:17" x14ac:dyDescent="0.35">
      <c r="H83" s="42"/>
      <c r="I83" s="42"/>
      <c r="J83" s="42"/>
      <c r="K83" s="42"/>
      <c r="L83" s="42"/>
      <c r="M83" s="42"/>
      <c r="O83" s="42"/>
      <c r="P83" s="42"/>
      <c r="Q83" s="42"/>
    </row>
    <row r="84" spans="8:17" x14ac:dyDescent="0.35">
      <c r="H84" s="42"/>
      <c r="I84" s="42"/>
      <c r="J84" s="42"/>
      <c r="K84" s="42"/>
      <c r="L84" s="42"/>
      <c r="M84" s="42"/>
      <c r="O84" s="42"/>
      <c r="P84" s="42"/>
      <c r="Q84" s="42"/>
    </row>
    <row r="85" spans="8:17" x14ac:dyDescent="0.35">
      <c r="H85" s="42"/>
      <c r="I85" s="42"/>
      <c r="J85" s="42"/>
      <c r="K85" s="42"/>
      <c r="L85" s="42"/>
      <c r="M85" s="42"/>
      <c r="O85" s="42"/>
      <c r="P85" s="42"/>
      <c r="Q85" s="42"/>
    </row>
    <row r="86" spans="8:17" x14ac:dyDescent="0.35">
      <c r="H86" s="42"/>
      <c r="I86" s="42"/>
      <c r="J86" s="42"/>
      <c r="K86" s="42"/>
      <c r="L86" s="42"/>
      <c r="M86" s="42"/>
      <c r="O86" s="42"/>
      <c r="P86" s="42"/>
      <c r="Q86" s="42"/>
    </row>
    <row r="87" spans="8:17" x14ac:dyDescent="0.35">
      <c r="H87" s="42"/>
      <c r="I87" s="42"/>
      <c r="J87" s="42"/>
      <c r="K87" s="42"/>
      <c r="L87" s="42"/>
      <c r="M87" s="42"/>
      <c r="O87" s="42"/>
      <c r="P87" s="42"/>
      <c r="Q87" s="42"/>
    </row>
    <row r="88" spans="8:17" x14ac:dyDescent="0.35">
      <c r="H88" s="42"/>
      <c r="I88" s="42"/>
      <c r="J88" s="42"/>
      <c r="K88" s="42"/>
      <c r="L88" s="42"/>
      <c r="M88" s="42"/>
      <c r="O88" s="42"/>
      <c r="P88" s="42"/>
      <c r="Q88" s="42"/>
    </row>
    <row r="89" spans="8:17" x14ac:dyDescent="0.35">
      <c r="H89" s="42"/>
      <c r="I89" s="42"/>
      <c r="J89" s="42"/>
      <c r="K89" s="42"/>
      <c r="L89" s="42"/>
      <c r="M89" s="42"/>
      <c r="O89" s="42"/>
      <c r="P89" s="42"/>
      <c r="Q89" s="42"/>
    </row>
    <row r="90" spans="8:17" x14ac:dyDescent="0.35">
      <c r="H90" s="42"/>
      <c r="I90" s="42"/>
      <c r="J90" s="42"/>
      <c r="K90" s="42"/>
      <c r="L90" s="42"/>
      <c r="M90" s="42"/>
      <c r="O90" s="42"/>
      <c r="P90" s="42"/>
      <c r="Q90" s="42"/>
    </row>
    <row r="91" spans="8:17" x14ac:dyDescent="0.35">
      <c r="H91" s="42"/>
      <c r="I91" s="42"/>
      <c r="J91" s="42"/>
      <c r="K91" s="42"/>
      <c r="L91" s="42"/>
      <c r="M91" s="42"/>
      <c r="O91" s="42"/>
      <c r="P91" s="42"/>
      <c r="Q91" s="42"/>
    </row>
    <row r="92" spans="8:17" x14ac:dyDescent="0.35">
      <c r="H92" s="42"/>
      <c r="I92" s="42"/>
      <c r="J92" s="42"/>
      <c r="K92" s="42"/>
      <c r="L92" s="42"/>
      <c r="M92" s="42"/>
      <c r="O92" s="42"/>
      <c r="P92" s="42"/>
      <c r="Q92" s="42"/>
    </row>
    <row r="93" spans="8:17" x14ac:dyDescent="0.35">
      <c r="H93" s="42"/>
      <c r="I93" s="42"/>
      <c r="J93" s="42"/>
      <c r="K93" s="42"/>
      <c r="L93" s="42"/>
      <c r="M93" s="42"/>
      <c r="O93" s="42"/>
      <c r="P93" s="42"/>
      <c r="Q93" s="42"/>
    </row>
    <row r="94" spans="8:17" x14ac:dyDescent="0.35">
      <c r="H94" s="42"/>
      <c r="I94" s="42"/>
      <c r="J94" s="42"/>
      <c r="K94" s="42"/>
      <c r="L94" s="42"/>
      <c r="M94" s="42"/>
      <c r="O94" s="42"/>
      <c r="P94" s="42"/>
      <c r="Q94" s="42"/>
    </row>
    <row r="95" spans="8:17" x14ac:dyDescent="0.35">
      <c r="H95" s="42"/>
      <c r="I95" s="42"/>
      <c r="J95" s="42"/>
      <c r="K95" s="42"/>
      <c r="L95" s="42"/>
      <c r="M95" s="42"/>
      <c r="O95" s="42"/>
      <c r="P95" s="42"/>
      <c r="Q95" s="42"/>
    </row>
    <row r="96" spans="8:17" x14ac:dyDescent="0.35">
      <c r="H96" s="42"/>
      <c r="I96" s="42"/>
      <c r="J96" s="42"/>
      <c r="K96" s="42"/>
      <c r="L96" s="42"/>
      <c r="M96" s="42"/>
      <c r="O96" s="42"/>
      <c r="P96" s="42"/>
      <c r="Q96" s="42"/>
    </row>
    <row r="97" spans="8:17" x14ac:dyDescent="0.35">
      <c r="H97" s="42"/>
      <c r="I97" s="42"/>
      <c r="J97" s="42"/>
      <c r="K97" s="42"/>
      <c r="L97" s="42"/>
      <c r="M97" s="42"/>
      <c r="O97" s="42"/>
      <c r="P97" s="42"/>
      <c r="Q97" s="42"/>
    </row>
    <row r="98" spans="8:17" x14ac:dyDescent="0.35">
      <c r="H98" s="42"/>
      <c r="I98" s="42"/>
      <c r="J98" s="42"/>
      <c r="K98" s="42"/>
      <c r="L98" s="42"/>
      <c r="M98" s="42"/>
      <c r="O98" s="42"/>
      <c r="P98" s="42"/>
      <c r="Q98" s="42"/>
    </row>
    <row r="99" spans="8:17" x14ac:dyDescent="0.35">
      <c r="H99" s="42"/>
      <c r="I99" s="42"/>
      <c r="J99" s="42"/>
      <c r="K99" s="42"/>
      <c r="L99" s="42"/>
      <c r="M99" s="42"/>
      <c r="O99" s="42"/>
      <c r="P99" s="42"/>
      <c r="Q99" s="42"/>
    </row>
    <row r="100" spans="8:17" x14ac:dyDescent="0.35">
      <c r="H100" s="42"/>
      <c r="I100" s="42"/>
      <c r="J100" s="42"/>
      <c r="K100" s="42"/>
      <c r="L100" s="42"/>
      <c r="M100" s="42"/>
      <c r="O100" s="42"/>
      <c r="P100" s="42"/>
      <c r="Q100" s="42"/>
    </row>
    <row r="101" spans="8:17" x14ac:dyDescent="0.35">
      <c r="H101" s="42"/>
      <c r="I101" s="42"/>
      <c r="J101" s="42"/>
      <c r="K101" s="42"/>
      <c r="L101" s="42"/>
      <c r="M101" s="42"/>
      <c r="O101" s="42"/>
      <c r="P101" s="42"/>
      <c r="Q101" s="42"/>
    </row>
    <row r="102" spans="8:17" x14ac:dyDescent="0.35">
      <c r="H102" s="42"/>
      <c r="I102" s="42"/>
      <c r="J102" s="42"/>
      <c r="K102" s="42"/>
      <c r="L102" s="42"/>
      <c r="M102" s="42"/>
      <c r="O102" s="42"/>
      <c r="P102" s="42"/>
      <c r="Q102" s="42"/>
    </row>
    <row r="103" spans="8:17" x14ac:dyDescent="0.35">
      <c r="H103" s="42"/>
      <c r="I103" s="42"/>
      <c r="J103" s="42"/>
      <c r="K103" s="42"/>
      <c r="L103" s="42"/>
      <c r="M103" s="42"/>
      <c r="O103" s="42"/>
      <c r="P103" s="42"/>
      <c r="Q103" s="42"/>
    </row>
    <row r="104" spans="8:17" x14ac:dyDescent="0.35">
      <c r="H104" s="42"/>
      <c r="I104" s="42"/>
      <c r="J104" s="42"/>
      <c r="K104" s="42"/>
      <c r="L104" s="42"/>
      <c r="M104" s="42"/>
      <c r="O104" s="42"/>
      <c r="P104" s="42"/>
      <c r="Q104" s="42"/>
    </row>
    <row r="105" spans="8:17" x14ac:dyDescent="0.35">
      <c r="H105" s="42"/>
      <c r="I105" s="42"/>
      <c r="J105" s="42"/>
      <c r="K105" s="42"/>
      <c r="L105" s="42"/>
      <c r="M105" s="42"/>
      <c r="O105" s="42"/>
      <c r="P105" s="42"/>
      <c r="Q105" s="42"/>
    </row>
    <row r="106" spans="8:17" x14ac:dyDescent="0.35">
      <c r="H106" s="42"/>
      <c r="I106" s="42"/>
      <c r="J106" s="42"/>
      <c r="K106" s="42"/>
      <c r="L106" s="42"/>
      <c r="M106" s="42"/>
      <c r="O106" s="42"/>
      <c r="P106" s="42"/>
      <c r="Q106" s="42"/>
    </row>
    <row r="107" spans="8:17" x14ac:dyDescent="0.35">
      <c r="H107" s="42"/>
      <c r="I107" s="42"/>
      <c r="J107" s="42"/>
      <c r="K107" s="42"/>
      <c r="L107" s="42"/>
      <c r="M107" s="42"/>
      <c r="O107" s="42"/>
      <c r="P107" s="42"/>
      <c r="Q107" s="42"/>
    </row>
    <row r="108" spans="8:17" x14ac:dyDescent="0.35">
      <c r="H108" s="42"/>
      <c r="I108" s="42"/>
      <c r="J108" s="42"/>
      <c r="K108" s="42"/>
      <c r="L108" s="42"/>
      <c r="M108" s="42"/>
      <c r="O108" s="42"/>
      <c r="P108" s="42"/>
      <c r="Q108" s="42"/>
    </row>
    <row r="109" spans="8:17" x14ac:dyDescent="0.35">
      <c r="H109" s="42"/>
      <c r="I109" s="42"/>
      <c r="J109" s="42"/>
      <c r="K109" s="42"/>
      <c r="L109" s="42"/>
      <c r="M109" s="42"/>
      <c r="O109" s="42"/>
      <c r="P109" s="42"/>
      <c r="Q109" s="42"/>
    </row>
    <row r="110" spans="8:17" x14ac:dyDescent="0.35">
      <c r="H110" s="42"/>
      <c r="I110" s="42"/>
      <c r="J110" s="42"/>
      <c r="K110" s="42"/>
      <c r="L110" s="42"/>
      <c r="M110" s="42"/>
      <c r="O110" s="42"/>
      <c r="P110" s="42"/>
      <c r="Q110" s="42"/>
    </row>
    <row r="111" spans="8:17" x14ac:dyDescent="0.35">
      <c r="H111" s="42"/>
      <c r="I111" s="42"/>
      <c r="J111" s="42"/>
      <c r="K111" s="42"/>
      <c r="L111" s="42"/>
      <c r="M111" s="42"/>
      <c r="O111" s="42"/>
      <c r="P111" s="42"/>
      <c r="Q111" s="42"/>
    </row>
    <row r="112" spans="8:17" x14ac:dyDescent="0.35">
      <c r="H112" s="42"/>
      <c r="I112" s="42"/>
      <c r="J112" s="42"/>
      <c r="K112" s="42"/>
      <c r="L112" s="42"/>
      <c r="M112" s="42"/>
      <c r="O112" s="42"/>
      <c r="P112" s="42"/>
      <c r="Q112" s="42"/>
    </row>
    <row r="113" spans="8:17" x14ac:dyDescent="0.35">
      <c r="H113" s="42"/>
      <c r="I113" s="42"/>
      <c r="J113" s="42"/>
      <c r="K113" s="42"/>
      <c r="L113" s="42"/>
      <c r="M113" s="42"/>
      <c r="O113" s="42"/>
      <c r="P113" s="42"/>
      <c r="Q113" s="42"/>
    </row>
    <row r="114" spans="8:17" x14ac:dyDescent="0.35">
      <c r="H114" s="42"/>
      <c r="I114" s="42"/>
      <c r="J114" s="42"/>
      <c r="K114" s="42"/>
      <c r="L114" s="42"/>
      <c r="M114" s="42"/>
      <c r="O114" s="42"/>
      <c r="P114" s="42"/>
      <c r="Q114" s="42"/>
    </row>
    <row r="115" spans="8:17" x14ac:dyDescent="0.35">
      <c r="H115" s="42"/>
      <c r="I115" s="42"/>
      <c r="J115" s="42"/>
      <c r="K115" s="42"/>
      <c r="L115" s="42"/>
      <c r="M115" s="42"/>
      <c r="O115" s="42"/>
      <c r="P115" s="42"/>
      <c r="Q115" s="42"/>
    </row>
    <row r="116" spans="8:17" x14ac:dyDescent="0.35">
      <c r="H116" s="42"/>
      <c r="I116" s="42"/>
      <c r="J116" s="42"/>
      <c r="K116" s="42"/>
      <c r="L116" s="42"/>
      <c r="M116" s="42"/>
      <c r="O116" s="42"/>
      <c r="P116" s="42"/>
      <c r="Q116" s="42"/>
    </row>
    <row r="117" spans="8:17" x14ac:dyDescent="0.35">
      <c r="H117" s="42"/>
      <c r="I117" s="42"/>
      <c r="J117" s="42"/>
      <c r="K117" s="42"/>
      <c r="L117" s="42"/>
      <c r="M117" s="42"/>
      <c r="O117" s="42"/>
      <c r="P117" s="42"/>
      <c r="Q117" s="42"/>
    </row>
    <row r="118" spans="8:17" x14ac:dyDescent="0.35">
      <c r="H118" s="42"/>
      <c r="I118" s="42"/>
      <c r="J118" s="42"/>
      <c r="K118" s="42"/>
      <c r="L118" s="42"/>
      <c r="M118" s="42"/>
      <c r="O118" s="42"/>
      <c r="P118" s="42"/>
      <c r="Q118" s="42"/>
    </row>
    <row r="119" spans="8:17" x14ac:dyDescent="0.35">
      <c r="H119" s="42"/>
      <c r="I119" s="42"/>
      <c r="J119" s="42"/>
      <c r="K119" s="42"/>
      <c r="L119" s="42"/>
      <c r="M119" s="42"/>
      <c r="O119" s="42"/>
      <c r="P119" s="42"/>
      <c r="Q119" s="42"/>
    </row>
    <row r="120" spans="8:17" x14ac:dyDescent="0.35">
      <c r="H120" s="42"/>
      <c r="I120" s="42"/>
      <c r="J120" s="42"/>
      <c r="K120" s="42"/>
      <c r="L120" s="42"/>
      <c r="M120" s="42"/>
      <c r="O120" s="42"/>
      <c r="P120" s="42"/>
      <c r="Q120" s="42"/>
    </row>
    <row r="121" spans="8:17" x14ac:dyDescent="0.35">
      <c r="H121" s="42"/>
      <c r="I121" s="42"/>
      <c r="J121" s="42"/>
      <c r="K121" s="42"/>
      <c r="L121" s="42"/>
      <c r="M121" s="42"/>
      <c r="O121" s="42"/>
      <c r="P121" s="42"/>
      <c r="Q121" s="42"/>
    </row>
    <row r="122" spans="8:17" x14ac:dyDescent="0.35">
      <c r="H122" s="42"/>
      <c r="I122" s="42"/>
      <c r="J122" s="42"/>
      <c r="K122" s="42"/>
      <c r="L122" s="42"/>
      <c r="M122" s="42"/>
      <c r="O122" s="42"/>
      <c r="P122" s="42"/>
      <c r="Q122" s="42"/>
    </row>
    <row r="123" spans="8:17" x14ac:dyDescent="0.35">
      <c r="H123" s="42"/>
      <c r="I123" s="42"/>
      <c r="J123" s="42"/>
      <c r="K123" s="42"/>
      <c r="L123" s="42"/>
      <c r="M123" s="42"/>
      <c r="O123" s="42"/>
      <c r="P123" s="42"/>
      <c r="Q123" s="42"/>
    </row>
    <row r="124" spans="8:17" x14ac:dyDescent="0.35">
      <c r="H124" s="42"/>
      <c r="I124" s="42"/>
      <c r="J124" s="42"/>
      <c r="K124" s="42"/>
      <c r="L124" s="42"/>
      <c r="M124" s="42"/>
      <c r="O124" s="42"/>
      <c r="P124" s="42"/>
      <c r="Q124" s="42"/>
    </row>
    <row r="125" spans="8:17" x14ac:dyDescent="0.35">
      <c r="H125" s="42"/>
      <c r="I125" s="42"/>
      <c r="J125" s="42"/>
      <c r="K125" s="42"/>
      <c r="L125" s="42"/>
      <c r="M125" s="42"/>
      <c r="O125" s="42"/>
      <c r="P125" s="42"/>
      <c r="Q125" s="42"/>
    </row>
    <row r="126" spans="8:17" x14ac:dyDescent="0.35">
      <c r="H126" s="42"/>
      <c r="I126" s="42"/>
      <c r="J126" s="42"/>
      <c r="K126" s="42"/>
      <c r="L126" s="42"/>
      <c r="M126" s="42"/>
      <c r="O126" s="42"/>
      <c r="P126" s="42"/>
      <c r="Q126" s="42"/>
    </row>
    <row r="127" spans="8:17" x14ac:dyDescent="0.35">
      <c r="H127" s="42"/>
      <c r="I127" s="42"/>
      <c r="J127" s="42"/>
      <c r="K127" s="42"/>
      <c r="L127" s="42"/>
      <c r="M127" s="42"/>
      <c r="O127" s="42"/>
      <c r="P127" s="42"/>
      <c r="Q127" s="42"/>
    </row>
    <row r="128" spans="8:17" x14ac:dyDescent="0.35">
      <c r="H128" s="42"/>
      <c r="I128" s="42"/>
      <c r="J128" s="42"/>
      <c r="K128" s="42"/>
      <c r="L128" s="42"/>
      <c r="M128" s="42"/>
      <c r="O128" s="42"/>
      <c r="P128" s="42"/>
      <c r="Q128" s="42"/>
    </row>
    <row r="129" spans="8:17" x14ac:dyDescent="0.35">
      <c r="H129" s="42"/>
      <c r="I129" s="42"/>
      <c r="J129" s="42"/>
      <c r="K129" s="42"/>
      <c r="L129" s="42"/>
      <c r="M129" s="42"/>
      <c r="O129" s="42"/>
      <c r="P129" s="42"/>
      <c r="Q129" s="42"/>
    </row>
    <row r="130" spans="8:17" x14ac:dyDescent="0.35">
      <c r="H130" s="42"/>
      <c r="I130" s="42"/>
      <c r="J130" s="42"/>
      <c r="K130" s="42"/>
      <c r="L130" s="42"/>
      <c r="M130" s="42"/>
      <c r="O130" s="42"/>
      <c r="P130" s="42"/>
      <c r="Q130" s="42"/>
    </row>
    <row r="131" spans="8:17" x14ac:dyDescent="0.35">
      <c r="H131" s="42"/>
      <c r="I131" s="42"/>
      <c r="J131" s="42"/>
      <c r="K131" s="42"/>
      <c r="L131" s="42"/>
      <c r="M131" s="42"/>
      <c r="O131" s="42"/>
      <c r="P131" s="42"/>
      <c r="Q131" s="42"/>
    </row>
    <row r="132" spans="8:17" x14ac:dyDescent="0.35">
      <c r="H132" s="42"/>
      <c r="I132" s="42"/>
      <c r="J132" s="42"/>
      <c r="K132" s="42"/>
      <c r="L132" s="42"/>
      <c r="M132" s="42"/>
      <c r="O132" s="42"/>
      <c r="P132" s="42"/>
      <c r="Q132" s="42"/>
    </row>
    <row r="133" spans="8:17" x14ac:dyDescent="0.35">
      <c r="H133" s="42"/>
      <c r="I133" s="42"/>
      <c r="J133" s="42"/>
      <c r="K133" s="42"/>
      <c r="L133" s="42"/>
      <c r="M133" s="42"/>
      <c r="O133" s="42"/>
      <c r="P133" s="42"/>
      <c r="Q133" s="42"/>
    </row>
    <row r="134" spans="8:17" x14ac:dyDescent="0.35">
      <c r="H134" s="42"/>
      <c r="I134" s="42"/>
      <c r="J134" s="42"/>
      <c r="K134" s="42"/>
      <c r="L134" s="42"/>
      <c r="M134" s="42"/>
      <c r="O134" s="42"/>
      <c r="P134" s="42"/>
      <c r="Q134" s="42"/>
    </row>
    <row r="135" spans="8:17" x14ac:dyDescent="0.35">
      <c r="H135" s="42"/>
      <c r="I135" s="42"/>
      <c r="J135" s="42"/>
      <c r="K135" s="42"/>
      <c r="L135" s="42"/>
      <c r="M135" s="42"/>
      <c r="O135" s="42"/>
      <c r="P135" s="42"/>
      <c r="Q135" s="42"/>
    </row>
    <row r="136" spans="8:17" x14ac:dyDescent="0.35">
      <c r="H136" s="42"/>
      <c r="I136" s="42"/>
      <c r="J136" s="42"/>
      <c r="K136" s="42"/>
      <c r="L136" s="42"/>
      <c r="M136" s="42"/>
      <c r="O136" s="42"/>
      <c r="P136" s="42"/>
      <c r="Q136" s="42"/>
    </row>
    <row r="137" spans="8:17" x14ac:dyDescent="0.35">
      <c r="H137" s="42"/>
      <c r="I137" s="42"/>
      <c r="J137" s="42"/>
      <c r="K137" s="42"/>
      <c r="L137" s="42"/>
      <c r="M137" s="42"/>
      <c r="O137" s="42"/>
      <c r="P137" s="42"/>
      <c r="Q137" s="42"/>
    </row>
    <row r="138" spans="8:17" x14ac:dyDescent="0.35">
      <c r="H138" s="42"/>
      <c r="I138" s="42"/>
      <c r="J138" s="42"/>
      <c r="K138" s="42"/>
      <c r="L138" s="42"/>
      <c r="M138" s="42"/>
      <c r="O138" s="42"/>
      <c r="P138" s="42"/>
      <c r="Q138" s="42"/>
    </row>
    <row r="139" spans="8:17" x14ac:dyDescent="0.35">
      <c r="H139" s="42"/>
      <c r="I139" s="42"/>
      <c r="J139" s="42"/>
      <c r="K139" s="42"/>
      <c r="L139" s="42"/>
      <c r="M139" s="42"/>
      <c r="O139" s="42"/>
      <c r="P139" s="42"/>
      <c r="Q139" s="42"/>
    </row>
    <row r="140" spans="8:17" x14ac:dyDescent="0.35">
      <c r="H140" s="42"/>
      <c r="I140" s="42"/>
      <c r="J140" s="42"/>
      <c r="K140" s="42"/>
      <c r="L140" s="42"/>
      <c r="M140" s="42"/>
      <c r="O140" s="42"/>
      <c r="P140" s="42"/>
      <c r="Q140" s="42"/>
    </row>
    <row r="141" spans="8:17" x14ac:dyDescent="0.35">
      <c r="H141" s="42"/>
      <c r="I141" s="42"/>
      <c r="J141" s="42"/>
      <c r="K141" s="42"/>
      <c r="L141" s="42"/>
      <c r="M141" s="42"/>
      <c r="O141" s="42"/>
      <c r="P141" s="42"/>
      <c r="Q141" s="42"/>
    </row>
    <row r="142" spans="8:17" x14ac:dyDescent="0.35">
      <c r="H142" s="42"/>
      <c r="I142" s="42"/>
      <c r="J142" s="42"/>
      <c r="K142" s="42"/>
      <c r="L142" s="42"/>
      <c r="M142" s="42"/>
      <c r="O142" s="42"/>
      <c r="P142" s="42"/>
      <c r="Q142" s="42"/>
    </row>
    <row r="143" spans="8:17" x14ac:dyDescent="0.35">
      <c r="H143" s="42"/>
      <c r="I143" s="42"/>
      <c r="J143" s="42"/>
      <c r="K143" s="42"/>
      <c r="L143" s="42"/>
      <c r="M143" s="42"/>
      <c r="O143" s="42"/>
      <c r="P143" s="42"/>
      <c r="Q143" s="42"/>
    </row>
    <row r="144" spans="8:17" x14ac:dyDescent="0.35">
      <c r="H144" s="42"/>
      <c r="I144" s="42"/>
      <c r="J144" s="42"/>
      <c r="K144" s="42"/>
      <c r="L144" s="42"/>
      <c r="M144" s="42"/>
      <c r="O144" s="42"/>
      <c r="P144" s="42"/>
      <c r="Q144" s="42"/>
    </row>
    <row r="145" spans="8:17" x14ac:dyDescent="0.35">
      <c r="H145" s="42"/>
      <c r="I145" s="42"/>
      <c r="J145" s="42"/>
      <c r="K145" s="42"/>
      <c r="L145" s="42"/>
      <c r="M145" s="42"/>
      <c r="O145" s="42"/>
      <c r="P145" s="42"/>
      <c r="Q145" s="42"/>
    </row>
    <row r="146" spans="8:17" x14ac:dyDescent="0.35">
      <c r="H146" s="42"/>
      <c r="I146" s="42"/>
      <c r="J146" s="42"/>
      <c r="K146" s="42"/>
      <c r="L146" s="42"/>
      <c r="M146" s="42"/>
      <c r="O146" s="42"/>
      <c r="P146" s="42"/>
      <c r="Q146" s="42"/>
    </row>
    <row r="147" spans="8:17" x14ac:dyDescent="0.35">
      <c r="H147" s="42"/>
      <c r="I147" s="42"/>
      <c r="J147" s="42"/>
      <c r="K147" s="42"/>
      <c r="L147" s="42"/>
      <c r="M147" s="42"/>
      <c r="O147" s="42"/>
      <c r="P147" s="42"/>
      <c r="Q147" s="42"/>
    </row>
    <row r="148" spans="8:17" x14ac:dyDescent="0.35">
      <c r="H148" s="42"/>
      <c r="I148" s="42"/>
      <c r="J148" s="42"/>
      <c r="K148" s="42"/>
      <c r="L148" s="42"/>
      <c r="M148" s="42"/>
      <c r="O148" s="42"/>
      <c r="P148" s="42"/>
      <c r="Q148" s="42"/>
    </row>
    <row r="149" spans="8:17" x14ac:dyDescent="0.35">
      <c r="H149" s="42"/>
      <c r="I149" s="42"/>
      <c r="J149" s="42"/>
      <c r="K149" s="42"/>
      <c r="L149" s="42"/>
      <c r="M149" s="42"/>
      <c r="O149" s="42"/>
      <c r="P149" s="42"/>
      <c r="Q149" s="42"/>
    </row>
    <row r="150" spans="8:17" x14ac:dyDescent="0.35">
      <c r="H150" s="42"/>
      <c r="I150" s="42"/>
      <c r="J150" s="42"/>
      <c r="K150" s="42"/>
      <c r="L150" s="42"/>
      <c r="M150" s="42"/>
      <c r="O150" s="42"/>
      <c r="P150" s="42"/>
      <c r="Q150" s="42"/>
    </row>
    <row r="151" spans="8:17" x14ac:dyDescent="0.35">
      <c r="H151" s="42"/>
      <c r="I151" s="42"/>
      <c r="J151" s="42"/>
      <c r="K151" s="42"/>
      <c r="L151" s="42"/>
      <c r="M151" s="42"/>
      <c r="O151" s="42"/>
      <c r="P151" s="42"/>
      <c r="Q151" s="42"/>
    </row>
    <row r="152" spans="8:17" x14ac:dyDescent="0.35">
      <c r="H152" s="42"/>
      <c r="I152" s="42"/>
      <c r="J152" s="42"/>
      <c r="K152" s="42"/>
      <c r="L152" s="42"/>
      <c r="M152" s="42"/>
      <c r="O152" s="42"/>
      <c r="P152" s="42"/>
      <c r="Q152" s="42"/>
    </row>
    <row r="153" spans="8:17" x14ac:dyDescent="0.35">
      <c r="H153" s="42"/>
      <c r="I153" s="42"/>
      <c r="J153" s="42"/>
      <c r="K153" s="42"/>
      <c r="L153" s="42"/>
      <c r="M153" s="42"/>
      <c r="O153" s="42"/>
      <c r="P153" s="42"/>
      <c r="Q153" s="42"/>
    </row>
    <row r="154" spans="8:17" x14ac:dyDescent="0.35">
      <c r="H154" s="42"/>
      <c r="I154" s="42"/>
      <c r="J154" s="42"/>
      <c r="K154" s="42"/>
      <c r="L154" s="42"/>
      <c r="M154" s="42"/>
      <c r="O154" s="42"/>
      <c r="P154" s="42"/>
      <c r="Q154" s="42"/>
    </row>
    <row r="155" spans="8:17" x14ac:dyDescent="0.35">
      <c r="H155" s="42"/>
      <c r="I155" s="42"/>
      <c r="J155" s="42"/>
      <c r="K155" s="42"/>
      <c r="L155" s="42"/>
      <c r="M155" s="42"/>
      <c r="O155" s="42"/>
      <c r="P155" s="42"/>
      <c r="Q155" s="42"/>
    </row>
    <row r="156" spans="8:17" x14ac:dyDescent="0.35">
      <c r="H156" s="42"/>
      <c r="I156" s="42"/>
      <c r="J156" s="42"/>
      <c r="K156" s="42"/>
      <c r="L156" s="42"/>
      <c r="M156" s="42"/>
      <c r="O156" s="42"/>
      <c r="P156" s="42"/>
      <c r="Q156" s="42"/>
    </row>
    <row r="157" spans="8:17" x14ac:dyDescent="0.35">
      <c r="H157" s="42"/>
      <c r="I157" s="42"/>
      <c r="J157" s="42"/>
      <c r="K157" s="42"/>
      <c r="L157" s="42"/>
      <c r="M157" s="42"/>
      <c r="O157" s="42"/>
      <c r="P157" s="42"/>
      <c r="Q157" s="42"/>
    </row>
    <row r="158" spans="8:17" x14ac:dyDescent="0.35">
      <c r="H158" s="42"/>
      <c r="I158" s="42"/>
      <c r="J158" s="42"/>
      <c r="K158" s="42"/>
      <c r="L158" s="42"/>
      <c r="M158" s="42"/>
      <c r="O158" s="42"/>
      <c r="P158" s="42"/>
      <c r="Q158" s="42"/>
    </row>
    <row r="159" spans="8:17" x14ac:dyDescent="0.35">
      <c r="H159" s="42"/>
      <c r="I159" s="42"/>
      <c r="J159" s="42"/>
      <c r="K159" s="42"/>
      <c r="L159" s="42"/>
      <c r="M159" s="42"/>
      <c r="O159" s="42"/>
      <c r="P159" s="42"/>
      <c r="Q159" s="42"/>
    </row>
    <row r="160" spans="8:17" x14ac:dyDescent="0.35">
      <c r="H160" s="42"/>
      <c r="I160" s="42"/>
      <c r="J160" s="42"/>
      <c r="K160" s="42"/>
      <c r="L160" s="42"/>
      <c r="M160" s="42"/>
      <c r="O160" s="42"/>
      <c r="P160" s="42"/>
      <c r="Q160" s="42"/>
    </row>
    <row r="161" spans="8:17" x14ac:dyDescent="0.35">
      <c r="H161" s="42"/>
      <c r="I161" s="42"/>
      <c r="J161" s="42"/>
      <c r="K161" s="42"/>
      <c r="L161" s="42"/>
      <c r="M161" s="42"/>
      <c r="O161" s="42"/>
      <c r="P161" s="42"/>
      <c r="Q161" s="42"/>
    </row>
    <row r="162" spans="8:17" x14ac:dyDescent="0.35">
      <c r="H162" s="42"/>
      <c r="I162" s="42"/>
      <c r="J162" s="42"/>
      <c r="K162" s="42"/>
      <c r="L162" s="42"/>
      <c r="M162" s="42"/>
      <c r="O162" s="42"/>
      <c r="P162" s="42"/>
      <c r="Q162" s="42"/>
    </row>
    <row r="163" spans="8:17" x14ac:dyDescent="0.35">
      <c r="H163" s="42"/>
      <c r="I163" s="42"/>
      <c r="J163" s="42"/>
      <c r="K163" s="42"/>
      <c r="L163" s="42"/>
      <c r="M163" s="42"/>
      <c r="O163" s="42"/>
      <c r="P163" s="42"/>
      <c r="Q163" s="42"/>
    </row>
    <row r="164" spans="8:17" x14ac:dyDescent="0.35">
      <c r="H164" s="42"/>
      <c r="I164" s="42"/>
      <c r="J164" s="42"/>
      <c r="K164" s="42"/>
      <c r="L164" s="42"/>
      <c r="M164" s="42"/>
      <c r="O164" s="42"/>
      <c r="P164" s="42"/>
      <c r="Q164" s="42"/>
    </row>
    <row r="165" spans="8:17" x14ac:dyDescent="0.35">
      <c r="H165" s="42"/>
      <c r="I165" s="42"/>
      <c r="J165" s="42"/>
      <c r="K165" s="42"/>
      <c r="L165" s="42"/>
      <c r="M165" s="42"/>
      <c r="O165" s="42"/>
      <c r="P165" s="42"/>
      <c r="Q165" s="42"/>
    </row>
    <row r="166" spans="8:17" x14ac:dyDescent="0.35">
      <c r="H166" s="42"/>
      <c r="I166" s="42"/>
      <c r="J166" s="42"/>
      <c r="K166" s="42"/>
      <c r="L166" s="42"/>
      <c r="M166" s="42"/>
      <c r="O166" s="42"/>
      <c r="P166" s="42"/>
      <c r="Q166" s="42"/>
    </row>
    <row r="167" spans="8:17" x14ac:dyDescent="0.35">
      <c r="H167" s="42"/>
      <c r="I167" s="42"/>
      <c r="J167" s="42"/>
      <c r="K167" s="42"/>
      <c r="L167" s="42"/>
      <c r="M167" s="42"/>
      <c r="O167" s="42"/>
      <c r="P167" s="42"/>
      <c r="Q167" s="42"/>
    </row>
    <row r="168" spans="8:17" x14ac:dyDescent="0.35">
      <c r="H168" s="42"/>
      <c r="I168" s="42"/>
      <c r="J168" s="42"/>
      <c r="K168" s="42"/>
      <c r="L168" s="42"/>
      <c r="M168" s="42"/>
      <c r="O168" s="42"/>
      <c r="P168" s="42"/>
      <c r="Q168" s="42"/>
    </row>
    <row r="169" spans="8:17" x14ac:dyDescent="0.35">
      <c r="H169" s="42"/>
      <c r="I169" s="42"/>
      <c r="J169" s="42"/>
      <c r="K169" s="42"/>
      <c r="L169" s="42"/>
      <c r="M169" s="42"/>
      <c r="O169" s="42"/>
      <c r="P169" s="42"/>
      <c r="Q169" s="42"/>
    </row>
    <row r="170" spans="8:17" x14ac:dyDescent="0.35">
      <c r="H170" s="42"/>
      <c r="I170" s="42"/>
      <c r="J170" s="42"/>
      <c r="K170" s="42"/>
      <c r="L170" s="42"/>
      <c r="M170" s="42"/>
      <c r="O170" s="42"/>
      <c r="P170" s="42"/>
      <c r="Q170" s="42"/>
    </row>
    <row r="171" spans="8:17" x14ac:dyDescent="0.35">
      <c r="H171" s="42"/>
      <c r="I171" s="42"/>
      <c r="J171" s="42"/>
      <c r="K171" s="42"/>
      <c r="L171" s="42"/>
      <c r="M171" s="42"/>
      <c r="O171" s="42"/>
      <c r="P171" s="42"/>
      <c r="Q171" s="42"/>
    </row>
    <row r="172" spans="8:17" x14ac:dyDescent="0.35">
      <c r="H172" s="42"/>
      <c r="I172" s="42"/>
      <c r="J172" s="42"/>
      <c r="K172" s="42"/>
      <c r="L172" s="42"/>
      <c r="M172" s="42"/>
      <c r="O172" s="42"/>
      <c r="P172" s="42"/>
      <c r="Q172" s="42"/>
    </row>
    <row r="173" spans="8:17" x14ac:dyDescent="0.35">
      <c r="H173" s="42"/>
      <c r="I173" s="42"/>
      <c r="J173" s="42"/>
      <c r="K173" s="42"/>
      <c r="L173" s="42"/>
      <c r="M173" s="42"/>
      <c r="O173" s="42"/>
      <c r="P173" s="42"/>
      <c r="Q173" s="42"/>
    </row>
    <row r="174" spans="8:17" x14ac:dyDescent="0.35">
      <c r="H174" s="42"/>
      <c r="I174" s="42"/>
      <c r="J174" s="42"/>
      <c r="K174" s="42"/>
      <c r="L174" s="42"/>
      <c r="M174" s="42"/>
      <c r="O174" s="42"/>
      <c r="P174" s="42"/>
      <c r="Q174" s="42"/>
    </row>
    <row r="175" spans="8:17" x14ac:dyDescent="0.35">
      <c r="H175" s="42"/>
      <c r="I175" s="42"/>
      <c r="J175" s="42"/>
      <c r="K175" s="42"/>
      <c r="L175" s="42"/>
      <c r="M175" s="42"/>
      <c r="O175" s="42"/>
      <c r="P175" s="42"/>
      <c r="Q175" s="42"/>
    </row>
    <row r="176" spans="8:17" x14ac:dyDescent="0.35">
      <c r="H176" s="42"/>
      <c r="I176" s="42"/>
      <c r="J176" s="42"/>
      <c r="K176" s="42"/>
      <c r="L176" s="42"/>
      <c r="M176" s="42"/>
      <c r="O176" s="42"/>
      <c r="P176" s="42"/>
      <c r="Q176" s="42"/>
    </row>
    <row r="177" spans="8:17" x14ac:dyDescent="0.35">
      <c r="H177" s="42"/>
      <c r="I177" s="42"/>
      <c r="J177" s="42"/>
      <c r="K177" s="42"/>
      <c r="L177" s="42"/>
      <c r="M177" s="42"/>
      <c r="O177" s="42"/>
      <c r="P177" s="42"/>
      <c r="Q177" s="42"/>
    </row>
    <row r="178" spans="8:17" x14ac:dyDescent="0.35">
      <c r="H178" s="42"/>
      <c r="I178" s="42"/>
      <c r="J178" s="42"/>
      <c r="K178" s="42"/>
      <c r="L178" s="42"/>
      <c r="M178" s="42"/>
      <c r="O178" s="42"/>
      <c r="P178" s="42"/>
      <c r="Q178" s="42"/>
    </row>
    <row r="179" spans="8:17" x14ac:dyDescent="0.35">
      <c r="H179" s="42"/>
      <c r="I179" s="42"/>
      <c r="J179" s="42"/>
      <c r="K179" s="42"/>
      <c r="L179" s="42"/>
      <c r="M179" s="42"/>
      <c r="O179" s="42"/>
      <c r="P179" s="42"/>
      <c r="Q179" s="42"/>
    </row>
    <row r="180" spans="8:17" x14ac:dyDescent="0.35">
      <c r="H180" s="42"/>
      <c r="I180" s="42"/>
      <c r="J180" s="42"/>
      <c r="K180" s="42"/>
      <c r="L180" s="42"/>
      <c r="M180" s="42"/>
      <c r="O180" s="42"/>
      <c r="P180" s="42"/>
      <c r="Q180" s="42"/>
    </row>
    <row r="181" spans="8:17" x14ac:dyDescent="0.35">
      <c r="H181" s="42"/>
      <c r="I181" s="42"/>
      <c r="J181" s="42"/>
      <c r="K181" s="42"/>
      <c r="L181" s="42"/>
      <c r="M181" s="42"/>
      <c r="O181" s="42"/>
      <c r="P181" s="42"/>
      <c r="Q181" s="42"/>
    </row>
    <row r="182" spans="8:17" x14ac:dyDescent="0.35">
      <c r="H182" s="42"/>
      <c r="I182" s="42"/>
      <c r="J182" s="42"/>
      <c r="K182" s="42"/>
      <c r="L182" s="42"/>
      <c r="M182" s="42"/>
      <c r="O182" s="42"/>
      <c r="P182" s="42"/>
      <c r="Q182" s="42"/>
    </row>
    <row r="183" spans="8:17" x14ac:dyDescent="0.35">
      <c r="H183" s="42"/>
      <c r="I183" s="42"/>
      <c r="J183" s="42"/>
      <c r="K183" s="42"/>
      <c r="L183" s="42"/>
      <c r="M183" s="42"/>
      <c r="O183" s="42"/>
      <c r="P183" s="42"/>
      <c r="Q183" s="42"/>
    </row>
    <row r="184" spans="8:17" x14ac:dyDescent="0.35">
      <c r="H184" s="42"/>
      <c r="I184" s="42"/>
      <c r="J184" s="42"/>
      <c r="K184" s="42"/>
      <c r="L184" s="42"/>
      <c r="M184" s="42"/>
      <c r="O184" s="42"/>
      <c r="P184" s="42"/>
      <c r="Q184" s="42"/>
    </row>
    <row r="185" spans="8:17" x14ac:dyDescent="0.35">
      <c r="H185" s="42"/>
      <c r="I185" s="42"/>
      <c r="J185" s="42"/>
      <c r="K185" s="42"/>
      <c r="L185" s="42"/>
      <c r="M185" s="42"/>
      <c r="O185" s="42"/>
      <c r="P185" s="42"/>
      <c r="Q185" s="42"/>
    </row>
    <row r="186" spans="8:17" x14ac:dyDescent="0.35">
      <c r="H186" s="42"/>
      <c r="I186" s="42"/>
      <c r="J186" s="42"/>
      <c r="K186" s="42"/>
      <c r="L186" s="42"/>
      <c r="M186" s="42"/>
      <c r="O186" s="42"/>
      <c r="P186" s="42"/>
      <c r="Q186" s="42"/>
    </row>
    <row r="187" spans="8:17" x14ac:dyDescent="0.35">
      <c r="H187" s="42"/>
      <c r="I187" s="42"/>
      <c r="J187" s="42"/>
      <c r="K187" s="42"/>
      <c r="L187" s="42"/>
      <c r="M187" s="42"/>
      <c r="O187" s="42"/>
      <c r="P187" s="42"/>
      <c r="Q187" s="42"/>
    </row>
    <row r="188" spans="8:17" x14ac:dyDescent="0.35">
      <c r="H188" s="42"/>
      <c r="I188" s="42"/>
      <c r="J188" s="42"/>
      <c r="K188" s="42"/>
      <c r="L188" s="42"/>
      <c r="M188" s="42"/>
      <c r="O188" s="42"/>
      <c r="P188" s="42"/>
      <c r="Q188" s="42"/>
    </row>
    <row r="189" spans="8:17" x14ac:dyDescent="0.35">
      <c r="H189" s="42"/>
      <c r="I189" s="42"/>
      <c r="J189" s="42"/>
      <c r="K189" s="42"/>
      <c r="L189" s="42"/>
      <c r="M189" s="42"/>
      <c r="O189" s="42"/>
      <c r="P189" s="42"/>
      <c r="Q189" s="42"/>
    </row>
    <row r="190" spans="8:17" x14ac:dyDescent="0.35">
      <c r="H190" s="42"/>
      <c r="I190" s="42"/>
      <c r="J190" s="42"/>
      <c r="K190" s="42"/>
      <c r="L190" s="42"/>
      <c r="M190" s="42"/>
      <c r="O190" s="42"/>
      <c r="P190" s="42"/>
      <c r="Q190" s="42"/>
    </row>
    <row r="191" spans="8:17" x14ac:dyDescent="0.35">
      <c r="H191" s="42"/>
      <c r="I191" s="42"/>
      <c r="J191" s="42"/>
      <c r="K191" s="42"/>
      <c r="L191" s="42"/>
      <c r="M191" s="42"/>
      <c r="O191" s="42"/>
      <c r="P191" s="42"/>
      <c r="Q191" s="42"/>
    </row>
  </sheetData>
  <mergeCells count="9">
    <mergeCell ref="H16:I16"/>
    <mergeCell ref="H24:I24"/>
    <mergeCell ref="H33:I33"/>
    <mergeCell ref="H5:J5"/>
    <mergeCell ref="K5:L5"/>
    <mergeCell ref="H6:J6"/>
    <mergeCell ref="H7:J7"/>
    <mergeCell ref="H8:J8"/>
    <mergeCell ref="H9:J9"/>
  </mergeCells>
  <conditionalFormatting sqref="J20">
    <cfRule type="expression" dxfId="3" priority="3" stopIfTrue="1">
      <formula>J20&lt;#REF!</formula>
    </cfRule>
  </conditionalFormatting>
  <conditionalFormatting sqref="J29">
    <cfRule type="expression" dxfId="2" priority="4" stopIfTrue="1">
      <formula>J29&lt;#REF!</formula>
    </cfRule>
  </conditionalFormatting>
  <conditionalFormatting sqref="J41">
    <cfRule type="expression" dxfId="1" priority="2" stopIfTrue="1">
      <formula>J41&lt;#REF!</formula>
    </cfRule>
  </conditionalFormatting>
  <conditionalFormatting sqref="M12">
    <cfRule type="expression" dxfId="0" priority="1" stopIfTrue="1">
      <formula>M12&lt;#REF!</formula>
    </cfRule>
  </conditionalFormatting>
  <dataValidations count="5">
    <dataValidation type="decimal" errorStyle="warning" allowBlank="1" showInputMessage="1" showErrorMessage="1" errorTitle="Wrong entry" error="Your number must be included between 20 and 200." sqref="E2:E65536" xr:uid="{3E274144-C5D9-43B1-A3F3-9D0BDFF5D708}">
      <formula1>2</formula1>
      <formula2>200</formula2>
    </dataValidation>
    <dataValidation type="list" allowBlank="1" showInputMessage="1" showErrorMessage="1" sqref="D2:D65536" xr:uid="{7B471316-60F6-4778-A71E-482EF4B73741}">
      <formula1>$R$2:$R$5</formula1>
    </dataValidation>
    <dataValidation type="list" allowBlank="1" showInputMessage="1" showErrorMessage="1" sqref="C2:C65536" xr:uid="{5AE98DAB-5495-4243-866A-C59D326A43A6}">
      <formula1>$Q$2:$Q$18</formula1>
    </dataValidation>
    <dataValidation type="list" allowBlank="1" showInputMessage="1" showErrorMessage="1" sqref="B2:B65536" xr:uid="{14E9A00A-2C21-4230-BB1F-A42A83FD5D0F}">
      <formula1>$P$2:$P$5</formula1>
    </dataValidation>
    <dataValidation type="list" allowBlank="1" showInputMessage="1" showErrorMessage="1" sqref="A2:A65536" xr:uid="{0B5BBF95-8C52-4455-B5B3-2E4F643A5DF2}">
      <formula1>$O$2:$O$36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02AB698C7A845ADEEFE5B2AC1EB50" ma:contentTypeVersion="18" ma:contentTypeDescription="Create a new document." ma:contentTypeScope="" ma:versionID="34b45e4e569e31cbb646897ceb91c0bd">
  <xsd:schema xmlns:xsd="http://www.w3.org/2001/XMLSchema" xmlns:xs="http://www.w3.org/2001/XMLSchema" xmlns:p="http://schemas.microsoft.com/office/2006/metadata/properties" xmlns:ns2="b8b90669-c33d-4652-81f9-f718fa2192f5" xmlns:ns3="289df799-8a01-4677-ba59-0c8d9a1150d5" xmlns:ns4="88b25ed4-00e6-4904-9fbc-7512b1aad240" targetNamespace="http://schemas.microsoft.com/office/2006/metadata/properties" ma:root="true" ma:fieldsID="0d4af3887463ae855579e8ff29d4a940" ns2:_="" ns3:_="" ns4:_="">
    <xsd:import namespace="b8b90669-c33d-4652-81f9-f718fa2192f5"/>
    <xsd:import namespace="289df799-8a01-4677-ba59-0c8d9a1150d5"/>
    <xsd:import namespace="88b25ed4-00e6-4904-9fbc-7512b1aad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0669-c33d-4652-81f9-f718fa219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9242d7-0cc9-4ce0-9f1a-cc7e8f172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f799-8a01-4677-ba59-0c8d9a115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25ed4-00e6-4904-9fbc-7512b1aad24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57b8a53-2ea4-4295-8294-0ad40a4cc7b6}" ma:internalName="TaxCatchAll" ma:showField="CatchAllData" ma:web="88b25ed4-00e6-4904-9fbc-7512b1aad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b90669-c33d-4652-81f9-f718fa2192f5">
      <Terms xmlns="http://schemas.microsoft.com/office/infopath/2007/PartnerControls"/>
    </lcf76f155ced4ddcb4097134ff3c332f>
    <TaxCatchAll xmlns="88b25ed4-00e6-4904-9fbc-7512b1aad240" xsi:nil="true"/>
  </documentManagement>
</p:properties>
</file>

<file path=customXml/itemProps1.xml><?xml version="1.0" encoding="utf-8"?>
<ds:datastoreItem xmlns:ds="http://schemas.openxmlformats.org/officeDocument/2006/customXml" ds:itemID="{E19E5DC3-B518-4A8D-8AA1-A8BFEBF7D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b90669-c33d-4652-81f9-f718fa2192f5"/>
    <ds:schemaRef ds:uri="289df799-8a01-4677-ba59-0c8d9a1150d5"/>
    <ds:schemaRef ds:uri="88b25ed4-00e6-4904-9fbc-7512b1aad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1CDA9-294B-4A59-B748-B7C2ECD1E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55FDE-08CE-4703-BAFF-4D90F0D7B4B4}">
  <ds:schemaRefs>
    <ds:schemaRef ds:uri="http://schemas.microsoft.com/office/2006/metadata/properties"/>
    <ds:schemaRef ds:uri="http://schemas.microsoft.com/office/infopath/2007/PartnerControls"/>
    <ds:schemaRef ds:uri="b8b90669-c33d-4652-81f9-f718fa2192f5"/>
    <ds:schemaRef ds:uri="88b25ed4-00e6-4904-9fbc-7512b1aad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READ ME</vt:lpstr>
      <vt:lpstr>FORM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Cotrelle</dc:creator>
  <cp:lastModifiedBy>Yannick Cotrelle</cp:lastModifiedBy>
  <dcterms:created xsi:type="dcterms:W3CDTF">2015-06-05T18:19:34Z</dcterms:created>
  <dcterms:modified xsi:type="dcterms:W3CDTF">2026-03-02T06:06:38Z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0x01010088A02AB698C7A845ADEEFE5B2AC1EB50</vt:lpwstr>
  </property>
  <property fmtid="{D5CDD505-2E9C-101B-9397-08002B2CF9AE}" pid="3" name="MediaServiceImageTags">
    <vt:lpwstr/>
  </property>
</Properties>
</file>